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<sst xmlns="http://schemas.openxmlformats.org/spreadsheetml/2006/main" count="1365" uniqueCount="151">
  <si>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</si>
  <si>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</si>
  <si>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</si>
  <si>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</si>
  <si>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</si>
  <si>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загальний</t>
  </si>
  <si>
    <t>ліквідний</t>
  </si>
  <si>
    <t>матеріали лісовпорядкування</t>
  </si>
  <si>
    <t>1.   Рубки головного користування</t>
  </si>
  <si>
    <t>2.  Рубки формування та оздоровлення лісів</t>
  </si>
  <si>
    <t>Разом</t>
  </si>
  <si>
    <t>Усього</t>
  </si>
  <si>
    <t>Суцільнолісосічна</t>
  </si>
  <si>
    <t>Літинське</t>
  </si>
  <si>
    <t>Хмільницьке</t>
  </si>
  <si>
    <t>Березнянське</t>
  </si>
  <si>
    <t>Широкогребельське</t>
  </si>
  <si>
    <t>Уладівське</t>
  </si>
  <si>
    <t>Козятинське</t>
  </si>
  <si>
    <t>Всього по виду рубки</t>
  </si>
  <si>
    <t>Експлуатаційні ліси</t>
  </si>
  <si>
    <t>Ялє</t>
  </si>
  <si>
    <t>Сз</t>
  </si>
  <si>
    <t>Рекреаційно оздоровчі</t>
  </si>
  <si>
    <t>Дз</t>
  </si>
  <si>
    <t>Захисні ліси</t>
  </si>
  <si>
    <t>Тв.п.</t>
  </si>
  <si>
    <t>Яз</t>
  </si>
  <si>
    <t>Гз</t>
  </si>
  <si>
    <t>Інформація</t>
  </si>
  <si>
    <r>
      <t xml:space="preserve">Лісокористувач: </t>
    </r>
    <r>
      <rPr>
        <b/>
        <u val="single"/>
        <sz val="12"/>
        <color indexed="8"/>
        <rFont val="Calibri"/>
        <family val="2"/>
      </rPr>
      <t xml:space="preserve"> ДП "Хмільницьке ЛГ" </t>
    </r>
  </si>
  <si>
    <t>№ з/п</t>
  </si>
  <si>
    <t>Найменування  лісництва</t>
  </si>
  <si>
    <t>Площа, га</t>
  </si>
  <si>
    <t>Запас деревини, куб. м</t>
  </si>
  <si>
    <t>Підстава для призначення рубки, площа га</t>
  </si>
  <si>
    <t>Серія та номер лісорубного квитка</t>
  </si>
  <si>
    <t>Дата видачі</t>
  </si>
  <si>
    <t>Місцезнаходження</t>
  </si>
  <si>
    <t>GPS - координати (за наявності)</t>
  </si>
  <si>
    <t>Примітка (анулювання, заміна, відстрочення, тощо)</t>
  </si>
  <si>
    <t>обстеження лісокористувача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</si>
  <si>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</si>
  <si>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</si>
  <si>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</si>
  <si>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</si>
  <si>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</si>
  <si>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</si>
  <si>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</si>
  <si>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</si>
  <si>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</si>
  <si>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</si>
  <si>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</si>
  <si>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</si>
  <si>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</si>
  <si>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</si>
  <si>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</si>
  <si>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</si>
  <si>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</si>
  <si>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Хмільницький р-н., Березнянська с. р.</t>
  </si>
  <si>
    <t>Хмільницький р-н., Широкогребельська с. р.</t>
  </si>
  <si>
    <t>Хмільницький р-н., Голодьківська с. р.</t>
  </si>
  <si>
    <t>Хмільницький р-н., Мар'янівська с. р.</t>
  </si>
  <si>
    <t>Хмільницький р-н., м. Хмільник</t>
  </si>
  <si>
    <t xml:space="preserve">Всього </t>
  </si>
  <si>
    <t>Освітлення</t>
  </si>
  <si>
    <t>Прочищення</t>
  </si>
  <si>
    <t>Проріджування</t>
  </si>
  <si>
    <t>Прохідна рубка</t>
  </si>
  <si>
    <t>Вибірково санітарна</t>
  </si>
  <si>
    <t>М.п.</t>
  </si>
  <si>
    <t>ВІ ЛРК 003163</t>
  </si>
  <si>
    <t>3.  Інші пов'язані з веденням лісового господарства</t>
  </si>
  <si>
    <t>пошкоджені та небезпечні дереа</t>
  </si>
  <si>
    <t>ВІ ЛРК 003162</t>
  </si>
  <si>
    <t>ВІ ЛРК 003161</t>
  </si>
  <si>
    <t>ВІ ЛРК 003160</t>
  </si>
  <si>
    <t>ВІ ЛРК 003159</t>
  </si>
  <si>
    <t>ВІ ЛРК 003158</t>
  </si>
  <si>
    <t>ВІ ЛРК 003131</t>
  </si>
  <si>
    <t>ВІ ЛРК 003132</t>
  </si>
  <si>
    <t>ВІ ЛРК 003133</t>
  </si>
  <si>
    <t>ВІ ЛРК 003134</t>
  </si>
  <si>
    <t>ВІ ЛРК 003135</t>
  </si>
  <si>
    <t>ВІ ЛРК 003136</t>
  </si>
  <si>
    <t>ВІ ЛРК 003137</t>
  </si>
  <si>
    <t>ВІ ЛРК 003138</t>
  </si>
  <si>
    <t>ВІ ЛРК 003139</t>
  </si>
  <si>
    <t>ВІ ЛРК 003140</t>
  </si>
  <si>
    <t>ВІ ЛРК 003141</t>
  </si>
  <si>
    <t>ВІ ЛРК 003142</t>
  </si>
  <si>
    <t>ВІ ЛРК 003143</t>
  </si>
  <si>
    <t>ВІ ЛРК 003144</t>
  </si>
  <si>
    <t>ВІ ЛРК 003145</t>
  </si>
  <si>
    <t>ВІ ЛРК 003146</t>
  </si>
  <si>
    <t>ВІ ЛРК 003147</t>
  </si>
  <si>
    <t>ВІ ЛРК 003148</t>
  </si>
  <si>
    <t>ВІ ЛРК 003149</t>
  </si>
  <si>
    <t>ВІ ЛРК 003150</t>
  </si>
  <si>
    <t>ВІ ЛРК 003151</t>
  </si>
  <si>
    <t>ВІ ЛРК 003152</t>
  </si>
  <si>
    <t>ВІ ЛРК 003153</t>
  </si>
  <si>
    <t>Літинський р-н. Шевченківська с. р.</t>
  </si>
  <si>
    <t>Хмільницький р-н. Голодьківська с. р.</t>
  </si>
  <si>
    <t>Хмільницький р-н. Широкогребельська с. р.</t>
  </si>
  <si>
    <t>Хмільницький р-н. Мар'янівська с. р.</t>
  </si>
  <si>
    <t>Козятинський р-н. Пляховецька с. р.</t>
  </si>
  <si>
    <t>Козятинський р-н. Вернигородська с. р.</t>
  </si>
  <si>
    <t>Козятинський р-н. Козятинська с. р.</t>
  </si>
  <si>
    <t>Калинівський р-н. Черепашинецька с. р.</t>
  </si>
  <si>
    <t>Калинівський р-н. Пиківська с. р.</t>
  </si>
  <si>
    <t>Калинівський р-н. Писарівська с. р.</t>
  </si>
  <si>
    <t>Хмільницький р-н. Широкогребельське с. р.</t>
  </si>
  <si>
    <t>Літинський р-н. Малинівська с. р.</t>
  </si>
  <si>
    <t>Літинський р-н. Громадська с. р.</t>
  </si>
  <si>
    <t>Літинський р-н. Сосонська с. р.</t>
  </si>
  <si>
    <t>Літинський р-н. Бруслинівська с. р.</t>
  </si>
  <si>
    <t>Літинський р-н. Бірківська с. р.</t>
  </si>
  <si>
    <t>Літинський р-н. Пеньківська с. р.</t>
  </si>
  <si>
    <t>Літинський р-н. Дашківецька с. р.</t>
  </si>
  <si>
    <t>Літинський р-н. Брусленівська с. р.</t>
  </si>
  <si>
    <t>Літинський р-н. Кулизька с. р.</t>
  </si>
  <si>
    <t>Літинський р-н. Уладівська с. р.</t>
  </si>
  <si>
    <t>Хмільницький р-н., Пррицька с. р.</t>
  </si>
  <si>
    <t>Літинський р-н. Тесівська с. р.</t>
  </si>
  <si>
    <t>ВІ ЛРК 003154</t>
  </si>
  <si>
    <t>ВІ ЛРК 003155</t>
  </si>
  <si>
    <t>ВІ ЛРК 003157</t>
  </si>
  <si>
    <t>ВІ ЛРК 003156</t>
  </si>
  <si>
    <t>ВІ ЛРК 003168</t>
  </si>
  <si>
    <t>Хмільницький р-н., Лознянська с. р.</t>
  </si>
  <si>
    <t>ВІ ЛРК 003169</t>
  </si>
  <si>
    <t>ВІ ЛРК 003170</t>
  </si>
  <si>
    <t>ВІ ЛРК 003171</t>
  </si>
  <si>
    <t>ВІ ЛРК 003172</t>
  </si>
  <si>
    <t>Розчищення плантації</t>
  </si>
  <si>
    <t>ВІ ЛРК 003174</t>
  </si>
  <si>
    <t>ВІ ЛРК 003175</t>
  </si>
  <si>
    <t>ВІ ЛРК 003176</t>
  </si>
  <si>
    <t>Хмільницький р-н. м. Хмільник</t>
  </si>
  <si>
    <t>ВІ ЛРК 003167</t>
  </si>
  <si>
    <t>ВІ ЛРК 003166</t>
  </si>
  <si>
    <t>ВІ ЛРК 003181</t>
  </si>
  <si>
    <t>ВІ ЛРК 003180</t>
  </si>
  <si>
    <t>Влч</t>
  </si>
  <si>
    <t>ВІ ЛРК 003177</t>
  </si>
  <si>
    <t>ВІ ЛРК 003184</t>
  </si>
  <si>
    <t>ВІ ЛРК 003183</t>
  </si>
  <si>
    <t>Суцільно санітарна</t>
  </si>
  <si>
    <t>ВІ ЛРК 003185</t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</si>
  <si>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повязаних та неповя'заних  з веденням лісового господарства </t>
    </r>
    <r>
      <rPr>
        <b/>
        <sz val="14"/>
        <color indexed="8"/>
        <rFont val="Calibri"/>
        <family val="2"/>
      </rPr>
      <t xml:space="preserve">станом на 01.04.2019 року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</si>
</sst>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mmm/yyyy"/>
  </numFmts>
  <fonts count="45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172" fontId="2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0" fillId="33" borderId="31" xfId="0" applyFont="1" applyFill="1" applyBorder="1" applyAlignment="1">
      <alignment horizontal="left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/>
    </xf>
    <xf numFmtId="172" fontId="0" fillId="0" borderId="21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172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4" fontId="0" fillId="0" borderId="37" xfId="0" applyNumberForma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36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14" fontId="0" fillId="0" borderId="39" xfId="0" applyNumberFormat="1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4" fontId="0" fillId="0" borderId="21" xfId="0" applyNumberForma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0" fillId="0" borderId="46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50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9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49"/>
  <sheetViews>
    <sheetView tabSelected="1" zoomScale="85" zoomScaleNormal="85" zoomScalePageLayoutView="0" workbookViewId="0" topLeftCell="A1">
      <pane xSplit="8" ySplit="6" topLeftCell="I211" activePane="bottomRight" state="frozen"/>
      <selection pane="topLeft" activeCell="A1" sqref="A1"/>
      <selection pane="topRight" activeCell="H1" sqref="H1"/>
      <selection pane="bottomLeft" activeCell="C7" sqref="C7"/>
      <selection pane="bottomRight" activeCell="O4" sqref="O4:O5"/>
    </sheetView>
  </sheetViews>
  <sheetFormatPr defaultColWidth="9.00390625" defaultRowHeight="12.75"/>
  <cols>
    <col min="1" max="1" width="4.625" style="0" customWidth="1"/>
    <col min="2" max="2" width="18.625" style="0" customWidth="1"/>
    <col min="3" max="3" width="18.125" style="0" customWidth="1"/>
    <col min="4" max="4" width="21.625" style="0" customWidth="1"/>
    <col min="5" max="5" width="7.00390625" style="5" customWidth="1"/>
    <col min="6" max="6" width="5.00390625" style="0" customWidth="1"/>
    <col min="7" max="7" width="5.125" style="0" customWidth="1"/>
    <col min="8" max="8" width="7.25390625" style="29" customWidth="1"/>
    <col min="9" max="9" width="8.375" style="0" customWidth="1"/>
    <col min="10" max="10" width="8.625" style="5" customWidth="1"/>
    <col min="11" max="11" width="7.625" style="0" customWidth="1"/>
    <col min="12" max="12" width="7.375" style="5" customWidth="1"/>
    <col min="13" max="13" width="13.25390625" style="0" customWidth="1"/>
    <col min="14" max="14" width="9.375" style="0" customWidth="1"/>
    <col min="15" max="15" width="33.75390625" style="0" customWidth="1"/>
  </cols>
  <sheetData>
    <row r="1" spans="1:64" ht="21">
      <c r="A1" s="142" t="s">
        <v>29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43.5" customHeight="1">
      <c r="A2" s="143" t="s">
        <v>150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19.5" customHeight="1" thickBot="1">
      <c r="A3" s="146" t="s">
        <v>30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37.5" customHeight="1">
      <c r="A4" s="144" t="s">
        <v>31</v>
      </c>
      <c r="B4" s="136" t="s">
        <v>32</v>
      </c>
      <c r="C4" s="136" t="s">
        <v>0</v>
      </c>
      <c r="D4" s="136" t="s">
        <v>1</v>
      </c>
      <c r="E4" s="136" t="s">
        <v>2</v>
      </c>
      <c r="F4" s="136" t="s">
        <v>3</v>
      </c>
      <c r="G4" s="136" t="s">
        <v>4</v>
      </c>
      <c r="H4" s="136" t="s">
        <v>33</v>
      </c>
      <c r="I4" s="140" t="s">
        <v>34</v>
      </c>
      <c r="J4" s="141"/>
      <c r="K4" s="140" t="s">
        <v>35</v>
      </c>
      <c r="L4" s="141"/>
      <c r="M4" s="136" t="s">
        <v>36</v>
      </c>
      <c r="N4" s="136" t="s">
        <v>37</v>
      </c>
      <c r="O4" s="136" t="s">
        <v>38</v>
      </c>
      <c r="P4" s="136" t="s">
        <v>39</v>
      </c>
      <c r="Q4" s="138" t="s">
        <v>40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94.5" customHeight="1">
      <c r="A5" s="145"/>
      <c r="B5" s="137"/>
      <c r="C5" s="137"/>
      <c r="D5" s="137"/>
      <c r="E5" s="137"/>
      <c r="F5" s="137"/>
      <c r="G5" s="137"/>
      <c r="H5" s="137"/>
      <c r="I5" s="43" t="s">
        <v>5</v>
      </c>
      <c r="J5" s="43" t="s">
        <v>6</v>
      </c>
      <c r="K5" s="43" t="s">
        <v>7</v>
      </c>
      <c r="L5" s="43" t="s">
        <v>41</v>
      </c>
      <c r="M5" s="137"/>
      <c r="N5" s="137"/>
      <c r="O5" s="137"/>
      <c r="P5" s="137"/>
      <c r="Q5" s="139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12.75" customHeight="1" thickBot="1">
      <c r="A6" s="44" t="s">
        <v>42</v>
      </c>
      <c r="B6" s="47" t="s">
        <v>43</v>
      </c>
      <c r="C6" s="47" t="s">
        <v>44</v>
      </c>
      <c r="D6" s="47" t="s">
        <v>45</v>
      </c>
      <c r="E6" s="47" t="s">
        <v>46</v>
      </c>
      <c r="F6" s="47" t="s">
        <v>47</v>
      </c>
      <c r="G6" s="47" t="s">
        <v>48</v>
      </c>
      <c r="H6" s="47" t="s">
        <v>49</v>
      </c>
      <c r="I6" s="47" t="s">
        <v>50</v>
      </c>
      <c r="J6" s="47" t="s">
        <v>51</v>
      </c>
      <c r="K6" s="47" t="s">
        <v>52</v>
      </c>
      <c r="L6" s="47" t="s">
        <v>53</v>
      </c>
      <c r="M6" s="47" t="s">
        <v>54</v>
      </c>
      <c r="N6" s="47" t="s">
        <v>55</v>
      </c>
      <c r="O6" s="47" t="s">
        <v>56</v>
      </c>
      <c r="P6" s="47" t="s">
        <v>57</v>
      </c>
      <c r="Q6" s="48" t="s">
        <v>58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s="11" customFormat="1" ht="12.75" customHeight="1">
      <c r="A7" s="49"/>
      <c r="B7" s="133" t="s">
        <v>8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5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</row>
    <row r="8" spans="1:64" ht="12.75">
      <c r="A8" s="12"/>
      <c r="B8" s="33" t="s">
        <v>13</v>
      </c>
      <c r="C8" s="7" t="s">
        <v>23</v>
      </c>
      <c r="D8" s="3" t="s">
        <v>12</v>
      </c>
      <c r="E8" s="6" t="s">
        <v>22</v>
      </c>
      <c r="F8" s="25">
        <v>27</v>
      </c>
      <c r="G8" s="25">
        <v>19</v>
      </c>
      <c r="H8" s="25">
        <v>1.2</v>
      </c>
      <c r="I8" s="25">
        <v>261</v>
      </c>
      <c r="J8" s="25">
        <v>219</v>
      </c>
      <c r="K8" s="6">
        <f>H8</f>
        <v>1.2</v>
      </c>
      <c r="L8" s="2"/>
      <c r="M8" s="52" t="s">
        <v>128</v>
      </c>
      <c r="N8" s="53">
        <v>43476</v>
      </c>
      <c r="O8" s="52" t="s">
        <v>115</v>
      </c>
      <c r="P8" s="2"/>
      <c r="Q8" s="26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12.75">
      <c r="A9" s="12"/>
      <c r="B9" s="33" t="s">
        <v>13</v>
      </c>
      <c r="C9" s="7" t="s">
        <v>20</v>
      </c>
      <c r="D9" s="3" t="s">
        <v>12</v>
      </c>
      <c r="E9" s="6" t="s">
        <v>24</v>
      </c>
      <c r="F9" s="25">
        <v>42</v>
      </c>
      <c r="G9" s="25">
        <v>2.4</v>
      </c>
      <c r="H9" s="25">
        <v>4.9</v>
      </c>
      <c r="I9" s="25">
        <v>1346</v>
      </c>
      <c r="J9" s="25">
        <v>1258</v>
      </c>
      <c r="K9" s="6">
        <f aca="true" t="shared" si="0" ref="K9:K25">H9</f>
        <v>4.9</v>
      </c>
      <c r="L9" s="2"/>
      <c r="M9" s="52" t="s">
        <v>96</v>
      </c>
      <c r="N9" s="53">
        <v>43467</v>
      </c>
      <c r="O9" s="52" t="s">
        <v>120</v>
      </c>
      <c r="P9" s="2"/>
      <c r="Q9" s="26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2.75">
      <c r="A10" s="12"/>
      <c r="B10" s="33" t="s">
        <v>17</v>
      </c>
      <c r="C10" s="7" t="s">
        <v>20</v>
      </c>
      <c r="D10" s="3" t="s">
        <v>12</v>
      </c>
      <c r="E10" s="6" t="s">
        <v>27</v>
      </c>
      <c r="F10" s="25">
        <v>87</v>
      </c>
      <c r="G10" s="25">
        <v>1</v>
      </c>
      <c r="H10" s="25">
        <v>4.8</v>
      </c>
      <c r="I10" s="25">
        <v>1358</v>
      </c>
      <c r="J10" s="25">
        <v>1223</v>
      </c>
      <c r="K10" s="6">
        <f t="shared" si="0"/>
        <v>4.8</v>
      </c>
      <c r="L10" s="2"/>
      <c r="M10" s="52" t="s">
        <v>126</v>
      </c>
      <c r="N10" s="53">
        <v>43476</v>
      </c>
      <c r="O10" s="52" t="s">
        <v>118</v>
      </c>
      <c r="P10" s="2"/>
      <c r="Q10" s="26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2.75">
      <c r="A11" s="12"/>
      <c r="B11" s="33" t="s">
        <v>17</v>
      </c>
      <c r="C11" s="7" t="s">
        <v>20</v>
      </c>
      <c r="D11" s="3" t="s">
        <v>12</v>
      </c>
      <c r="E11" s="6" t="s">
        <v>27</v>
      </c>
      <c r="F11" s="25">
        <v>45</v>
      </c>
      <c r="G11" s="25">
        <v>1</v>
      </c>
      <c r="H11" s="25">
        <v>5</v>
      </c>
      <c r="I11" s="25">
        <v>1417</v>
      </c>
      <c r="J11" s="25">
        <v>1261</v>
      </c>
      <c r="K11" s="6">
        <f t="shared" si="0"/>
        <v>5</v>
      </c>
      <c r="L11" s="2"/>
      <c r="M11" s="52" t="s">
        <v>97</v>
      </c>
      <c r="N11" s="53">
        <v>43467</v>
      </c>
      <c r="O11" s="52" t="s">
        <v>122</v>
      </c>
      <c r="P11" s="2"/>
      <c r="Q11" s="26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2.75">
      <c r="A12" s="12"/>
      <c r="B12" s="33" t="s">
        <v>13</v>
      </c>
      <c r="C12" s="7" t="s">
        <v>20</v>
      </c>
      <c r="D12" s="3" t="s">
        <v>12</v>
      </c>
      <c r="E12" s="6" t="s">
        <v>27</v>
      </c>
      <c r="F12" s="25">
        <v>106</v>
      </c>
      <c r="G12" s="25">
        <v>8</v>
      </c>
      <c r="H12" s="25">
        <v>2.1</v>
      </c>
      <c r="I12" s="25">
        <v>678</v>
      </c>
      <c r="J12" s="25">
        <v>605</v>
      </c>
      <c r="K12" s="6">
        <f t="shared" si="0"/>
        <v>2.1</v>
      </c>
      <c r="L12" s="2"/>
      <c r="M12" s="52" t="s">
        <v>128</v>
      </c>
      <c r="N12" s="53">
        <v>43476</v>
      </c>
      <c r="O12" s="52" t="s">
        <v>119</v>
      </c>
      <c r="P12" s="2"/>
      <c r="Q12" s="2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12.75">
      <c r="A13" s="12"/>
      <c r="B13" s="42" t="s">
        <v>15</v>
      </c>
      <c r="C13" s="7" t="s">
        <v>20</v>
      </c>
      <c r="D13" s="3" t="s">
        <v>12</v>
      </c>
      <c r="E13" s="6" t="s">
        <v>28</v>
      </c>
      <c r="F13" s="25">
        <v>26</v>
      </c>
      <c r="G13" s="25">
        <v>6.5</v>
      </c>
      <c r="H13" s="25">
        <v>1</v>
      </c>
      <c r="I13" s="25">
        <v>212</v>
      </c>
      <c r="J13" s="25">
        <v>186</v>
      </c>
      <c r="K13" s="6">
        <f t="shared" si="0"/>
        <v>1</v>
      </c>
      <c r="L13" s="2"/>
      <c r="M13" s="52" t="s">
        <v>95</v>
      </c>
      <c r="N13" s="53">
        <v>43467</v>
      </c>
      <c r="O13" s="52" t="s">
        <v>59</v>
      </c>
      <c r="P13" s="2"/>
      <c r="Q13" s="2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12.75">
      <c r="A14" s="12"/>
      <c r="B14" s="42" t="s">
        <v>13</v>
      </c>
      <c r="C14" s="7" t="s">
        <v>20</v>
      </c>
      <c r="D14" s="3" t="s">
        <v>12</v>
      </c>
      <c r="E14" s="6" t="s">
        <v>28</v>
      </c>
      <c r="F14" s="25">
        <v>92</v>
      </c>
      <c r="G14" s="25">
        <v>6</v>
      </c>
      <c r="H14" s="25">
        <v>3.3</v>
      </c>
      <c r="I14" s="25">
        <v>1029</v>
      </c>
      <c r="J14" s="25">
        <v>900</v>
      </c>
      <c r="K14" s="6">
        <f t="shared" si="0"/>
        <v>3.3</v>
      </c>
      <c r="L14" s="2"/>
      <c r="M14" s="52" t="s">
        <v>127</v>
      </c>
      <c r="N14" s="53">
        <v>43476</v>
      </c>
      <c r="O14" s="52" t="s">
        <v>118</v>
      </c>
      <c r="P14" s="2"/>
      <c r="Q14" s="26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12.75">
      <c r="A15" s="12"/>
      <c r="B15" s="42" t="s">
        <v>13</v>
      </c>
      <c r="C15" s="7" t="s">
        <v>20</v>
      </c>
      <c r="D15" s="3" t="s">
        <v>12</v>
      </c>
      <c r="E15" s="6" t="s">
        <v>28</v>
      </c>
      <c r="F15" s="25">
        <v>116</v>
      </c>
      <c r="G15" s="25">
        <v>2</v>
      </c>
      <c r="H15" s="25">
        <v>2</v>
      </c>
      <c r="I15" s="25">
        <v>567</v>
      </c>
      <c r="J15" s="25">
        <v>504</v>
      </c>
      <c r="K15" s="6">
        <f t="shared" si="0"/>
        <v>2</v>
      </c>
      <c r="L15" s="2"/>
      <c r="M15" s="52" t="s">
        <v>127</v>
      </c>
      <c r="N15" s="53">
        <v>43476</v>
      </c>
      <c r="O15" s="52" t="s">
        <v>119</v>
      </c>
      <c r="P15" s="2"/>
      <c r="Q15" s="26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ht="13.5" customHeight="1">
      <c r="A16" s="12"/>
      <c r="B16" s="42" t="s">
        <v>13</v>
      </c>
      <c r="C16" s="7" t="s">
        <v>20</v>
      </c>
      <c r="D16" s="3" t="s">
        <v>12</v>
      </c>
      <c r="E16" s="6" t="s">
        <v>28</v>
      </c>
      <c r="F16" s="25">
        <v>33</v>
      </c>
      <c r="G16" s="25">
        <v>7.2</v>
      </c>
      <c r="H16" s="25">
        <v>1.9</v>
      </c>
      <c r="I16" s="25">
        <v>643</v>
      </c>
      <c r="J16" s="25">
        <v>535</v>
      </c>
      <c r="K16" s="6">
        <f t="shared" si="0"/>
        <v>1.9</v>
      </c>
      <c r="L16" s="2"/>
      <c r="M16" s="52" t="s">
        <v>96</v>
      </c>
      <c r="N16" s="53">
        <v>43467</v>
      </c>
      <c r="O16" s="52" t="s">
        <v>115</v>
      </c>
      <c r="P16" s="2"/>
      <c r="Q16" s="26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3.5" customHeight="1">
      <c r="A17" s="12"/>
      <c r="B17" s="42" t="s">
        <v>17</v>
      </c>
      <c r="C17" s="7" t="s">
        <v>20</v>
      </c>
      <c r="D17" s="3" t="s">
        <v>12</v>
      </c>
      <c r="E17" s="6" t="s">
        <v>28</v>
      </c>
      <c r="F17" s="25">
        <v>120</v>
      </c>
      <c r="G17" s="25">
        <v>3</v>
      </c>
      <c r="H17" s="25">
        <v>2.9</v>
      </c>
      <c r="I17" s="25">
        <v>1017</v>
      </c>
      <c r="J17" s="25">
        <v>911</v>
      </c>
      <c r="K17" s="6">
        <f t="shared" si="0"/>
        <v>2.9</v>
      </c>
      <c r="L17" s="2"/>
      <c r="M17" s="52" t="s">
        <v>142</v>
      </c>
      <c r="N17" s="53">
        <v>43523</v>
      </c>
      <c r="O17" s="52" t="s">
        <v>118</v>
      </c>
      <c r="P17" s="2"/>
      <c r="Q17" s="26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13.5" customHeight="1">
      <c r="A18" s="12"/>
      <c r="B18" s="42" t="s">
        <v>17</v>
      </c>
      <c r="C18" s="7" t="s">
        <v>20</v>
      </c>
      <c r="D18" s="3" t="s">
        <v>12</v>
      </c>
      <c r="E18" s="6" t="s">
        <v>28</v>
      </c>
      <c r="F18" s="25">
        <v>91</v>
      </c>
      <c r="G18" s="25">
        <v>4</v>
      </c>
      <c r="H18" s="25">
        <v>3.2</v>
      </c>
      <c r="I18" s="25">
        <v>1019</v>
      </c>
      <c r="J18" s="25">
        <v>921</v>
      </c>
      <c r="K18" s="6">
        <f t="shared" si="0"/>
        <v>3.2</v>
      </c>
      <c r="L18" s="2"/>
      <c r="M18" s="52" t="s">
        <v>146</v>
      </c>
      <c r="N18" s="53">
        <v>43544</v>
      </c>
      <c r="O18" s="52" t="s">
        <v>120</v>
      </c>
      <c r="P18" s="2"/>
      <c r="Q18" s="26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13.5" customHeight="1">
      <c r="A19" s="12"/>
      <c r="B19" s="42" t="s">
        <v>13</v>
      </c>
      <c r="C19" s="7" t="s">
        <v>20</v>
      </c>
      <c r="D19" s="3" t="s">
        <v>12</v>
      </c>
      <c r="E19" s="6" t="s">
        <v>27</v>
      </c>
      <c r="F19" s="25">
        <v>125</v>
      </c>
      <c r="G19" s="25">
        <v>4</v>
      </c>
      <c r="H19" s="25">
        <v>5</v>
      </c>
      <c r="I19" s="25">
        <v>1354</v>
      </c>
      <c r="J19" s="25">
        <v>1221</v>
      </c>
      <c r="K19" s="6">
        <f t="shared" si="0"/>
        <v>5</v>
      </c>
      <c r="L19" s="2"/>
      <c r="M19" s="52" t="s">
        <v>147</v>
      </c>
      <c r="N19" s="53">
        <v>43544</v>
      </c>
      <c r="O19" s="52" t="s">
        <v>118</v>
      </c>
      <c r="P19" s="2"/>
      <c r="Q19" s="26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3.5" customHeight="1">
      <c r="A20" s="12"/>
      <c r="B20" s="42" t="s">
        <v>18</v>
      </c>
      <c r="C20" s="7" t="s">
        <v>20</v>
      </c>
      <c r="D20" s="3" t="s">
        <v>12</v>
      </c>
      <c r="E20" s="6" t="s">
        <v>22</v>
      </c>
      <c r="F20" s="25">
        <v>39</v>
      </c>
      <c r="G20" s="25">
        <v>2</v>
      </c>
      <c r="H20" s="25">
        <v>2.9</v>
      </c>
      <c r="I20" s="25">
        <v>876</v>
      </c>
      <c r="J20" s="25">
        <v>737</v>
      </c>
      <c r="K20" s="6">
        <f t="shared" si="0"/>
        <v>2.9</v>
      </c>
      <c r="L20" s="2"/>
      <c r="M20" s="52" t="s">
        <v>143</v>
      </c>
      <c r="N20" s="53">
        <v>43523</v>
      </c>
      <c r="O20" s="52" t="s">
        <v>109</v>
      </c>
      <c r="P20" s="2"/>
      <c r="Q20" s="2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13.5" customHeight="1">
      <c r="A21" s="12"/>
      <c r="B21" s="42" t="s">
        <v>13</v>
      </c>
      <c r="C21" s="7" t="s">
        <v>20</v>
      </c>
      <c r="D21" s="3" t="s">
        <v>12</v>
      </c>
      <c r="E21" s="6" t="s">
        <v>144</v>
      </c>
      <c r="F21" s="25">
        <v>2</v>
      </c>
      <c r="G21" s="25">
        <v>5</v>
      </c>
      <c r="H21" s="25">
        <v>0.8</v>
      </c>
      <c r="I21" s="25">
        <v>234</v>
      </c>
      <c r="J21" s="25">
        <v>215</v>
      </c>
      <c r="K21" s="6">
        <f t="shared" si="0"/>
        <v>0.8</v>
      </c>
      <c r="L21" s="2"/>
      <c r="M21" s="52" t="s">
        <v>145</v>
      </c>
      <c r="N21" s="53">
        <v>43523</v>
      </c>
      <c r="O21" s="52" t="s">
        <v>113</v>
      </c>
      <c r="P21" s="2"/>
      <c r="Q21" s="2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13.5" customHeight="1">
      <c r="A22" s="12"/>
      <c r="B22" s="42" t="s">
        <v>14</v>
      </c>
      <c r="C22" s="7" t="s">
        <v>20</v>
      </c>
      <c r="D22" s="3" t="s">
        <v>12</v>
      </c>
      <c r="E22" s="6" t="s">
        <v>22</v>
      </c>
      <c r="F22" s="25">
        <v>3</v>
      </c>
      <c r="G22" s="25">
        <v>13</v>
      </c>
      <c r="H22" s="25">
        <v>1.9</v>
      </c>
      <c r="I22" s="25">
        <v>769</v>
      </c>
      <c r="J22" s="25">
        <v>677</v>
      </c>
      <c r="K22" s="6">
        <f t="shared" si="0"/>
        <v>1.9</v>
      </c>
      <c r="L22" s="2"/>
      <c r="M22" s="52" t="s">
        <v>143</v>
      </c>
      <c r="N22" s="53">
        <v>43523</v>
      </c>
      <c r="O22" s="52" t="s">
        <v>124</v>
      </c>
      <c r="P22" s="2"/>
      <c r="Q22" s="2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ht="12.75">
      <c r="A23" s="12"/>
      <c r="B23" s="42" t="s">
        <v>14</v>
      </c>
      <c r="C23" s="7" t="s">
        <v>23</v>
      </c>
      <c r="D23" s="3" t="s">
        <v>12</v>
      </c>
      <c r="E23" s="6" t="s">
        <v>27</v>
      </c>
      <c r="F23" s="25">
        <v>38</v>
      </c>
      <c r="G23" s="25">
        <v>2</v>
      </c>
      <c r="H23" s="25">
        <v>2.7</v>
      </c>
      <c r="I23" s="25">
        <v>676</v>
      </c>
      <c r="J23" s="25">
        <v>602</v>
      </c>
      <c r="K23" s="6">
        <f t="shared" si="0"/>
        <v>2.7</v>
      </c>
      <c r="L23" s="2"/>
      <c r="M23" s="52" t="s">
        <v>141</v>
      </c>
      <c r="N23" s="53">
        <v>43504</v>
      </c>
      <c r="O23" s="52" t="s">
        <v>61</v>
      </c>
      <c r="P23" s="2"/>
      <c r="Q23" s="2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12.75">
      <c r="A24" s="12"/>
      <c r="B24" s="42" t="s">
        <v>16</v>
      </c>
      <c r="C24" s="7" t="s">
        <v>23</v>
      </c>
      <c r="D24" s="3" t="s">
        <v>12</v>
      </c>
      <c r="E24" s="6" t="s">
        <v>28</v>
      </c>
      <c r="F24" s="25">
        <v>8</v>
      </c>
      <c r="G24" s="25">
        <v>9</v>
      </c>
      <c r="H24" s="25">
        <v>2.5</v>
      </c>
      <c r="I24" s="25">
        <v>809</v>
      </c>
      <c r="J24" s="25">
        <v>714</v>
      </c>
      <c r="K24" s="6">
        <f t="shared" si="0"/>
        <v>2.5</v>
      </c>
      <c r="L24" s="2"/>
      <c r="M24" s="52" t="s">
        <v>140</v>
      </c>
      <c r="N24" s="53">
        <v>43504</v>
      </c>
      <c r="O24" s="52" t="s">
        <v>60</v>
      </c>
      <c r="P24" s="2"/>
      <c r="Q24" s="2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ht="13.5" thickBot="1">
      <c r="A25" s="66"/>
      <c r="B25" s="118" t="s">
        <v>16</v>
      </c>
      <c r="C25" s="61" t="s">
        <v>20</v>
      </c>
      <c r="D25" s="119" t="s">
        <v>12</v>
      </c>
      <c r="E25" s="124" t="s">
        <v>28</v>
      </c>
      <c r="F25" s="124">
        <v>5</v>
      </c>
      <c r="G25" s="124">
        <v>4</v>
      </c>
      <c r="H25" s="124">
        <v>1</v>
      </c>
      <c r="I25" s="124">
        <v>115</v>
      </c>
      <c r="J25" s="124">
        <v>101</v>
      </c>
      <c r="K25" s="125">
        <f t="shared" si="0"/>
        <v>1</v>
      </c>
      <c r="L25" s="47"/>
      <c r="M25" s="126" t="s">
        <v>125</v>
      </c>
      <c r="N25" s="127">
        <v>43476</v>
      </c>
      <c r="O25" s="126" t="s">
        <v>60</v>
      </c>
      <c r="P25" s="47"/>
      <c r="Q25" s="48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ht="13.5" thickBot="1">
      <c r="A26" s="30"/>
      <c r="B26" s="98" t="s">
        <v>10</v>
      </c>
      <c r="C26" s="13"/>
      <c r="D26" s="13"/>
      <c r="E26" s="14"/>
      <c r="F26" s="13"/>
      <c r="G26" s="13"/>
      <c r="H26" s="14">
        <f>SUM(H8:H25)</f>
        <v>49.099999999999994</v>
      </c>
      <c r="I26" s="14">
        <f>SUM(I8:I25)</f>
        <v>14380</v>
      </c>
      <c r="J26" s="14">
        <f>SUM(J8:J25)</f>
        <v>12790</v>
      </c>
      <c r="K26" s="14">
        <f>SUM(K8:K25)</f>
        <v>49.099999999999994</v>
      </c>
      <c r="L26" s="14">
        <f>SUM(L8:L25)</f>
        <v>0</v>
      </c>
      <c r="M26" s="128"/>
      <c r="N26" s="67"/>
      <c r="O26" s="54"/>
      <c r="P26" s="23"/>
      <c r="Q26" s="5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3.5" thickBot="1">
      <c r="A27" s="30"/>
      <c r="B27" s="147" t="s">
        <v>9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9"/>
      <c r="M27" s="93"/>
      <c r="N27" s="94"/>
      <c r="O27" s="95"/>
      <c r="P27" s="96"/>
      <c r="Q27" s="97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ht="12.75">
      <c r="A28" s="31"/>
      <c r="B28" s="34" t="s">
        <v>18</v>
      </c>
      <c r="C28" s="7" t="s">
        <v>23</v>
      </c>
      <c r="D28" s="62" t="s">
        <v>65</v>
      </c>
      <c r="E28" s="99" t="s">
        <v>24</v>
      </c>
      <c r="F28" s="99">
        <v>9</v>
      </c>
      <c r="G28" s="99">
        <v>21</v>
      </c>
      <c r="H28" s="99">
        <v>3.1</v>
      </c>
      <c r="I28" s="99">
        <v>15</v>
      </c>
      <c r="J28" s="2"/>
      <c r="K28" s="9">
        <v>3.1</v>
      </c>
      <c r="L28" s="46"/>
      <c r="M28" s="52" t="s">
        <v>79</v>
      </c>
      <c r="N28" s="53">
        <v>43467</v>
      </c>
      <c r="O28" s="52" t="s">
        <v>107</v>
      </c>
      <c r="P28" s="16"/>
      <c r="Q28" s="27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:64" ht="12.75">
      <c r="A29" s="12"/>
      <c r="B29" s="34" t="s">
        <v>18</v>
      </c>
      <c r="C29" s="7" t="s">
        <v>20</v>
      </c>
      <c r="D29" s="62" t="s">
        <v>65</v>
      </c>
      <c r="E29" s="99" t="s">
        <v>26</v>
      </c>
      <c r="F29" s="99">
        <v>29</v>
      </c>
      <c r="G29" s="99">
        <v>9</v>
      </c>
      <c r="H29" s="99">
        <v>1.5</v>
      </c>
      <c r="I29" s="99">
        <v>6</v>
      </c>
      <c r="J29" s="2"/>
      <c r="K29" s="9">
        <v>1.5</v>
      </c>
      <c r="L29" s="45"/>
      <c r="M29" s="52" t="s">
        <v>79</v>
      </c>
      <c r="N29" s="53">
        <v>43467</v>
      </c>
      <c r="O29" s="52" t="s">
        <v>109</v>
      </c>
      <c r="P29" s="2"/>
      <c r="Q29" s="26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ht="12.75">
      <c r="A30" s="12"/>
      <c r="B30" s="34" t="s">
        <v>18</v>
      </c>
      <c r="C30" s="7" t="s">
        <v>20</v>
      </c>
      <c r="D30" s="62" t="s">
        <v>65</v>
      </c>
      <c r="E30" s="99" t="s">
        <v>26</v>
      </c>
      <c r="F30" s="99">
        <v>29</v>
      </c>
      <c r="G30" s="99">
        <v>11</v>
      </c>
      <c r="H30" s="99">
        <v>3.7</v>
      </c>
      <c r="I30" s="99">
        <v>15</v>
      </c>
      <c r="J30" s="2"/>
      <c r="K30" s="9">
        <v>3.7</v>
      </c>
      <c r="L30" s="45"/>
      <c r="M30" s="52" t="s">
        <v>79</v>
      </c>
      <c r="N30" s="53">
        <v>43467</v>
      </c>
      <c r="O30" s="52" t="s">
        <v>109</v>
      </c>
      <c r="P30" s="2"/>
      <c r="Q30" s="26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1:64" s="11" customFormat="1" ht="12.75">
      <c r="A31" s="12"/>
      <c r="B31" s="34" t="s">
        <v>18</v>
      </c>
      <c r="C31" s="7" t="s">
        <v>20</v>
      </c>
      <c r="D31" s="62" t="s">
        <v>65</v>
      </c>
      <c r="E31" s="99" t="s">
        <v>26</v>
      </c>
      <c r="F31" s="99">
        <v>38</v>
      </c>
      <c r="G31" s="99">
        <v>31</v>
      </c>
      <c r="H31" s="99">
        <v>3</v>
      </c>
      <c r="I31" s="99">
        <v>12</v>
      </c>
      <c r="J31" s="2"/>
      <c r="K31" s="9">
        <v>3</v>
      </c>
      <c r="L31" s="45"/>
      <c r="M31" s="52" t="s">
        <v>79</v>
      </c>
      <c r="N31" s="53">
        <v>43467</v>
      </c>
      <c r="O31" s="52" t="s">
        <v>109</v>
      </c>
      <c r="P31" s="65"/>
      <c r="Q31" s="71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</row>
    <row r="32" spans="1:64" s="11" customFormat="1" ht="12.75" customHeight="1">
      <c r="A32" s="12"/>
      <c r="B32" s="34" t="s">
        <v>18</v>
      </c>
      <c r="C32" s="7" t="s">
        <v>20</v>
      </c>
      <c r="D32" s="62" t="s">
        <v>65</v>
      </c>
      <c r="E32" s="99" t="s">
        <v>24</v>
      </c>
      <c r="F32" s="99">
        <v>41</v>
      </c>
      <c r="G32" s="99">
        <v>5</v>
      </c>
      <c r="H32" s="99">
        <v>1.9</v>
      </c>
      <c r="I32" s="99">
        <v>6</v>
      </c>
      <c r="J32" s="2"/>
      <c r="K32" s="9">
        <v>1.9</v>
      </c>
      <c r="L32" s="45"/>
      <c r="M32" s="52" t="s">
        <v>79</v>
      </c>
      <c r="N32" s="53">
        <v>43467</v>
      </c>
      <c r="O32" s="52" t="s">
        <v>109</v>
      </c>
      <c r="P32" s="65"/>
      <c r="Q32" s="71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</row>
    <row r="33" spans="1:64" ht="12.75">
      <c r="A33" s="12"/>
      <c r="B33" s="34" t="s">
        <v>18</v>
      </c>
      <c r="C33" s="7" t="s">
        <v>20</v>
      </c>
      <c r="D33" s="62" t="s">
        <v>65</v>
      </c>
      <c r="E33" s="99" t="s">
        <v>24</v>
      </c>
      <c r="F33" s="99">
        <v>55</v>
      </c>
      <c r="G33" s="99">
        <v>7</v>
      </c>
      <c r="H33" s="99">
        <v>3.5</v>
      </c>
      <c r="I33" s="99">
        <v>9</v>
      </c>
      <c r="J33" s="2"/>
      <c r="K33" s="9">
        <v>3.5</v>
      </c>
      <c r="L33" s="45"/>
      <c r="M33" s="52" t="s">
        <v>79</v>
      </c>
      <c r="N33" s="53">
        <v>43467</v>
      </c>
      <c r="O33" s="52" t="s">
        <v>111</v>
      </c>
      <c r="P33" s="2"/>
      <c r="Q33" s="26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1:64" ht="12.75">
      <c r="A34" s="12"/>
      <c r="B34" s="34" t="s">
        <v>18</v>
      </c>
      <c r="C34" s="7" t="s">
        <v>20</v>
      </c>
      <c r="D34" s="62" t="s">
        <v>65</v>
      </c>
      <c r="E34" s="99" t="s">
        <v>24</v>
      </c>
      <c r="F34" s="99">
        <v>56</v>
      </c>
      <c r="G34" s="99">
        <v>3.1</v>
      </c>
      <c r="H34" s="99">
        <v>3.4</v>
      </c>
      <c r="I34" s="99">
        <v>6</v>
      </c>
      <c r="J34" s="2"/>
      <c r="K34" s="9">
        <v>3.4</v>
      </c>
      <c r="L34" s="45"/>
      <c r="M34" s="52" t="s">
        <v>79</v>
      </c>
      <c r="N34" s="53">
        <v>43467</v>
      </c>
      <c r="O34" s="52" t="s">
        <v>111</v>
      </c>
      <c r="P34" s="2"/>
      <c r="Q34" s="2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1:64" ht="12.75">
      <c r="A35" s="12"/>
      <c r="B35" s="34" t="s">
        <v>13</v>
      </c>
      <c r="C35" s="7" t="s">
        <v>23</v>
      </c>
      <c r="D35" s="62" t="s">
        <v>65</v>
      </c>
      <c r="E35" s="99" t="s">
        <v>24</v>
      </c>
      <c r="F35" s="4">
        <v>18</v>
      </c>
      <c r="G35" s="4">
        <v>19</v>
      </c>
      <c r="H35" s="4">
        <v>0.9</v>
      </c>
      <c r="I35" s="37">
        <v>19</v>
      </c>
      <c r="J35" s="2"/>
      <c r="K35" s="9">
        <f>H35</f>
        <v>0.9</v>
      </c>
      <c r="L35" s="45"/>
      <c r="M35" s="52" t="s">
        <v>83</v>
      </c>
      <c r="N35" s="53">
        <v>43467</v>
      </c>
      <c r="O35" s="52" t="s">
        <v>114</v>
      </c>
      <c r="P35" s="2"/>
      <c r="Q35" s="2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1:64" ht="12.75">
      <c r="A36" s="12"/>
      <c r="B36" s="34" t="s">
        <v>13</v>
      </c>
      <c r="C36" s="7" t="s">
        <v>20</v>
      </c>
      <c r="D36" s="62" t="s">
        <v>65</v>
      </c>
      <c r="E36" s="99" t="s">
        <v>24</v>
      </c>
      <c r="F36" s="9">
        <v>64</v>
      </c>
      <c r="G36" s="9">
        <v>12</v>
      </c>
      <c r="H36" s="9">
        <v>2.6</v>
      </c>
      <c r="I36" s="4">
        <v>5</v>
      </c>
      <c r="J36" s="2"/>
      <c r="K36" s="9">
        <f aca="true" t="shared" si="1" ref="K36:K71">H36</f>
        <v>2.6</v>
      </c>
      <c r="L36" s="45"/>
      <c r="M36" s="52" t="s">
        <v>83</v>
      </c>
      <c r="N36" s="53">
        <v>43467</v>
      </c>
      <c r="O36" s="52" t="s">
        <v>113</v>
      </c>
      <c r="P36" s="2"/>
      <c r="Q36" s="26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1:64" ht="12.75">
      <c r="A37" s="12"/>
      <c r="B37" s="34" t="s">
        <v>13</v>
      </c>
      <c r="C37" s="7" t="s">
        <v>20</v>
      </c>
      <c r="D37" s="62" t="s">
        <v>65</v>
      </c>
      <c r="E37" s="99" t="s">
        <v>24</v>
      </c>
      <c r="F37" s="4">
        <v>107</v>
      </c>
      <c r="G37" s="4">
        <v>2</v>
      </c>
      <c r="H37" s="4">
        <v>5</v>
      </c>
      <c r="I37" s="4">
        <v>24</v>
      </c>
      <c r="J37" s="2"/>
      <c r="K37" s="9">
        <f t="shared" si="1"/>
        <v>5</v>
      </c>
      <c r="L37" s="45"/>
      <c r="M37" s="52" t="s">
        <v>83</v>
      </c>
      <c r="N37" s="53">
        <v>43467</v>
      </c>
      <c r="O37" s="52" t="s">
        <v>118</v>
      </c>
      <c r="P37" s="2"/>
      <c r="Q37" s="26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64" ht="12.75">
      <c r="A38" s="12"/>
      <c r="B38" s="34" t="s">
        <v>13</v>
      </c>
      <c r="C38" s="7" t="s">
        <v>20</v>
      </c>
      <c r="D38" s="62" t="s">
        <v>65</v>
      </c>
      <c r="E38" s="99" t="s">
        <v>24</v>
      </c>
      <c r="F38" s="4">
        <v>129</v>
      </c>
      <c r="G38" s="4">
        <v>7.1</v>
      </c>
      <c r="H38" s="4">
        <v>2.1</v>
      </c>
      <c r="I38" s="4">
        <v>21</v>
      </c>
      <c r="J38" s="2"/>
      <c r="K38" s="9">
        <f t="shared" si="1"/>
        <v>2.1</v>
      </c>
      <c r="L38" s="45"/>
      <c r="M38" s="52" t="s">
        <v>83</v>
      </c>
      <c r="N38" s="53">
        <v>43467</v>
      </c>
      <c r="O38" s="52" t="s">
        <v>119</v>
      </c>
      <c r="P38" s="2"/>
      <c r="Q38" s="26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1:64" ht="12.75">
      <c r="A39" s="12"/>
      <c r="B39" s="34" t="s">
        <v>13</v>
      </c>
      <c r="C39" s="3" t="s">
        <v>25</v>
      </c>
      <c r="D39" s="62" t="s">
        <v>65</v>
      </c>
      <c r="E39" s="99" t="s">
        <v>24</v>
      </c>
      <c r="F39" s="4">
        <v>63</v>
      </c>
      <c r="G39" s="4">
        <v>3</v>
      </c>
      <c r="H39" s="4">
        <v>1.7</v>
      </c>
      <c r="I39" s="4">
        <v>55</v>
      </c>
      <c r="J39" s="2"/>
      <c r="K39" s="9">
        <f t="shared" si="1"/>
        <v>1.7</v>
      </c>
      <c r="L39" s="45"/>
      <c r="M39" s="52" t="s">
        <v>83</v>
      </c>
      <c r="N39" s="53">
        <v>43467</v>
      </c>
      <c r="O39" s="52" t="s">
        <v>113</v>
      </c>
      <c r="P39" s="2"/>
      <c r="Q39" s="26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1:64" ht="12.75">
      <c r="A40" s="12"/>
      <c r="B40" s="34" t="s">
        <v>13</v>
      </c>
      <c r="C40" s="3" t="s">
        <v>25</v>
      </c>
      <c r="D40" s="62" t="s">
        <v>65</v>
      </c>
      <c r="E40" s="99" t="s">
        <v>24</v>
      </c>
      <c r="F40" s="4">
        <v>63</v>
      </c>
      <c r="G40" s="4">
        <v>6</v>
      </c>
      <c r="H40" s="4">
        <v>0.5</v>
      </c>
      <c r="I40" s="4">
        <v>27</v>
      </c>
      <c r="J40" s="2"/>
      <c r="K40" s="9">
        <f t="shared" si="1"/>
        <v>0.5</v>
      </c>
      <c r="L40" s="45"/>
      <c r="M40" s="52" t="s">
        <v>83</v>
      </c>
      <c r="N40" s="53">
        <v>43467</v>
      </c>
      <c r="O40" s="52" t="s">
        <v>113</v>
      </c>
      <c r="P40" s="2"/>
      <c r="Q40" s="26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1:64" ht="12.75">
      <c r="A41" s="12"/>
      <c r="B41" s="34" t="s">
        <v>13</v>
      </c>
      <c r="C41" s="3" t="s">
        <v>20</v>
      </c>
      <c r="D41" s="62" t="s">
        <v>65</v>
      </c>
      <c r="E41" s="99" t="s">
        <v>24</v>
      </c>
      <c r="F41" s="4">
        <v>94</v>
      </c>
      <c r="G41" s="4">
        <v>4</v>
      </c>
      <c r="H41" s="4">
        <v>6.5</v>
      </c>
      <c r="I41" s="4">
        <v>56</v>
      </c>
      <c r="J41" s="2"/>
      <c r="K41" s="9">
        <f t="shared" si="1"/>
        <v>6.5</v>
      </c>
      <c r="L41" s="45"/>
      <c r="M41" s="52" t="s">
        <v>83</v>
      </c>
      <c r="N41" s="53">
        <v>43467</v>
      </c>
      <c r="O41" s="52" t="s">
        <v>118</v>
      </c>
      <c r="P41" s="2"/>
      <c r="Q41" s="26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 ht="12.75">
      <c r="A42" s="12"/>
      <c r="B42" s="34" t="s">
        <v>13</v>
      </c>
      <c r="C42" s="3" t="s">
        <v>20</v>
      </c>
      <c r="D42" s="62" t="s">
        <v>65</v>
      </c>
      <c r="E42" s="99" t="s">
        <v>24</v>
      </c>
      <c r="F42" s="4">
        <v>34</v>
      </c>
      <c r="G42" s="4">
        <v>11</v>
      </c>
      <c r="H42" s="4">
        <v>2.5</v>
      </c>
      <c r="I42" s="4">
        <v>45</v>
      </c>
      <c r="J42" s="2"/>
      <c r="K42" s="9">
        <f t="shared" si="1"/>
        <v>2.5</v>
      </c>
      <c r="L42" s="45"/>
      <c r="M42" s="52" t="s">
        <v>83</v>
      </c>
      <c r="N42" s="53">
        <v>43467</v>
      </c>
      <c r="O42" s="52" t="s">
        <v>115</v>
      </c>
      <c r="P42" s="2"/>
      <c r="Q42" s="26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ht="12.75">
      <c r="A43" s="12"/>
      <c r="B43" s="34" t="s">
        <v>17</v>
      </c>
      <c r="C43" s="3" t="s">
        <v>20</v>
      </c>
      <c r="D43" s="62" t="s">
        <v>65</v>
      </c>
      <c r="E43" s="99" t="s">
        <v>24</v>
      </c>
      <c r="F43" s="4">
        <v>21</v>
      </c>
      <c r="G43" s="4">
        <v>3</v>
      </c>
      <c r="H43" s="4">
        <v>5</v>
      </c>
      <c r="I43" s="4">
        <v>64</v>
      </c>
      <c r="J43" s="2"/>
      <c r="K43" s="9">
        <f t="shared" si="1"/>
        <v>5</v>
      </c>
      <c r="L43" s="45"/>
      <c r="M43" s="52" t="s">
        <v>87</v>
      </c>
      <c r="N43" s="53">
        <v>43467</v>
      </c>
      <c r="O43" s="52" t="s">
        <v>122</v>
      </c>
      <c r="P43" s="2"/>
      <c r="Q43" s="26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64" ht="12.75">
      <c r="A44" s="12"/>
      <c r="B44" s="34" t="s">
        <v>17</v>
      </c>
      <c r="C44" s="3" t="s">
        <v>20</v>
      </c>
      <c r="D44" s="62" t="s">
        <v>65</v>
      </c>
      <c r="E44" s="99" t="s">
        <v>24</v>
      </c>
      <c r="F44" s="38">
        <v>33</v>
      </c>
      <c r="G44" s="38">
        <v>7.1</v>
      </c>
      <c r="H44" s="38">
        <v>4.8</v>
      </c>
      <c r="I44" s="4">
        <v>61</v>
      </c>
      <c r="J44" s="2"/>
      <c r="K44" s="9">
        <f t="shared" si="1"/>
        <v>4.8</v>
      </c>
      <c r="L44" s="45"/>
      <c r="M44" s="52" t="s">
        <v>87</v>
      </c>
      <c r="N44" s="53">
        <v>43467</v>
      </c>
      <c r="O44" s="52" t="s">
        <v>122</v>
      </c>
      <c r="P44" s="2"/>
      <c r="Q44" s="26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ht="12.75">
      <c r="A45" s="12"/>
      <c r="B45" s="34" t="s">
        <v>17</v>
      </c>
      <c r="C45" s="3" t="s">
        <v>20</v>
      </c>
      <c r="D45" s="62" t="s">
        <v>65</v>
      </c>
      <c r="E45" s="99" t="s">
        <v>24</v>
      </c>
      <c r="F45" s="38">
        <v>53</v>
      </c>
      <c r="G45" s="38">
        <v>3</v>
      </c>
      <c r="H45" s="38">
        <v>2</v>
      </c>
      <c r="I45" s="4">
        <v>43</v>
      </c>
      <c r="J45" s="2"/>
      <c r="K45" s="9">
        <f t="shared" si="1"/>
        <v>2</v>
      </c>
      <c r="L45" s="45"/>
      <c r="M45" s="52" t="s">
        <v>87</v>
      </c>
      <c r="N45" s="53">
        <v>43467</v>
      </c>
      <c r="O45" s="52" t="s">
        <v>122</v>
      </c>
      <c r="P45" s="2"/>
      <c r="Q45" s="26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1:64" ht="12.75">
      <c r="A46" s="12"/>
      <c r="B46" s="34" t="s">
        <v>17</v>
      </c>
      <c r="C46" s="3" t="s">
        <v>20</v>
      </c>
      <c r="D46" s="62" t="s">
        <v>65</v>
      </c>
      <c r="E46" s="99" t="s">
        <v>24</v>
      </c>
      <c r="F46" s="38">
        <v>86</v>
      </c>
      <c r="G46" s="38">
        <v>4</v>
      </c>
      <c r="H46" s="38">
        <v>5</v>
      </c>
      <c r="I46" s="4">
        <v>79</v>
      </c>
      <c r="J46" s="2">
        <v>6</v>
      </c>
      <c r="K46" s="9">
        <f t="shared" si="1"/>
        <v>5</v>
      </c>
      <c r="L46" s="45"/>
      <c r="M46" s="52" t="s">
        <v>87</v>
      </c>
      <c r="N46" s="53">
        <v>43467</v>
      </c>
      <c r="O46" s="52" t="s">
        <v>118</v>
      </c>
      <c r="P46" s="2"/>
      <c r="Q46" s="26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1:64" ht="12.75">
      <c r="A47" s="12"/>
      <c r="B47" s="34" t="s">
        <v>17</v>
      </c>
      <c r="C47" s="3" t="s">
        <v>20</v>
      </c>
      <c r="D47" s="62" t="s">
        <v>65</v>
      </c>
      <c r="E47" s="99" t="s">
        <v>24</v>
      </c>
      <c r="F47" s="4">
        <v>94</v>
      </c>
      <c r="G47" s="4">
        <v>6</v>
      </c>
      <c r="H47" s="4">
        <v>4.3</v>
      </c>
      <c r="I47" s="4">
        <v>84</v>
      </c>
      <c r="J47" s="2">
        <v>6</v>
      </c>
      <c r="K47" s="9">
        <f t="shared" si="1"/>
        <v>4.3</v>
      </c>
      <c r="L47" s="45"/>
      <c r="M47" s="52" t="s">
        <v>87</v>
      </c>
      <c r="N47" s="53">
        <v>43467</v>
      </c>
      <c r="O47" s="52" t="s">
        <v>118</v>
      </c>
      <c r="P47" s="2"/>
      <c r="Q47" s="26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1:64" ht="12.75">
      <c r="A48" s="12"/>
      <c r="B48" s="35" t="s">
        <v>16</v>
      </c>
      <c r="C48" s="3" t="s">
        <v>20</v>
      </c>
      <c r="D48" s="62" t="s">
        <v>65</v>
      </c>
      <c r="E48" s="99" t="s">
        <v>24</v>
      </c>
      <c r="F48" s="9">
        <v>31</v>
      </c>
      <c r="G48" s="9">
        <v>2</v>
      </c>
      <c r="H48" s="9">
        <v>2.5</v>
      </c>
      <c r="I48" s="9">
        <v>8</v>
      </c>
      <c r="J48" s="2"/>
      <c r="K48" s="9">
        <f t="shared" si="1"/>
        <v>2.5</v>
      </c>
      <c r="L48" s="45"/>
      <c r="M48" s="52" t="s">
        <v>91</v>
      </c>
      <c r="N48" s="53">
        <v>43467</v>
      </c>
      <c r="O48" s="52" t="s">
        <v>60</v>
      </c>
      <c r="P48" s="2"/>
      <c r="Q48" s="26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ht="12.75">
      <c r="A49" s="12"/>
      <c r="B49" s="35" t="s">
        <v>16</v>
      </c>
      <c r="C49" s="3" t="s">
        <v>25</v>
      </c>
      <c r="D49" s="62" t="s">
        <v>65</v>
      </c>
      <c r="E49" s="99" t="s">
        <v>24</v>
      </c>
      <c r="F49" s="9">
        <v>39</v>
      </c>
      <c r="G49" s="9">
        <v>10</v>
      </c>
      <c r="H49" s="9">
        <v>1.8</v>
      </c>
      <c r="I49" s="9">
        <v>6</v>
      </c>
      <c r="J49" s="2"/>
      <c r="K49" s="9">
        <f t="shared" si="1"/>
        <v>1.8</v>
      </c>
      <c r="L49" s="45"/>
      <c r="M49" s="52" t="s">
        <v>91</v>
      </c>
      <c r="N49" s="53">
        <v>43467</v>
      </c>
      <c r="O49" s="52" t="s">
        <v>60</v>
      </c>
      <c r="P49" s="2"/>
      <c r="Q49" s="26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64" ht="12.75">
      <c r="A50" s="12"/>
      <c r="B50" s="35" t="s">
        <v>16</v>
      </c>
      <c r="C50" s="3" t="s">
        <v>20</v>
      </c>
      <c r="D50" s="62" t="s">
        <v>65</v>
      </c>
      <c r="E50" s="99" t="s">
        <v>24</v>
      </c>
      <c r="F50" s="9">
        <v>54</v>
      </c>
      <c r="G50" s="9">
        <v>7</v>
      </c>
      <c r="H50" s="9">
        <v>1.5</v>
      </c>
      <c r="I50" s="9">
        <v>6</v>
      </c>
      <c r="J50" s="2"/>
      <c r="K50" s="9">
        <f t="shared" si="1"/>
        <v>1.5</v>
      </c>
      <c r="L50" s="45"/>
      <c r="M50" s="52" t="s">
        <v>91</v>
      </c>
      <c r="N50" s="53">
        <v>43467</v>
      </c>
      <c r="O50" s="52" t="s">
        <v>60</v>
      </c>
      <c r="P50" s="2"/>
      <c r="Q50" s="26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ht="12.75">
      <c r="A51" s="12"/>
      <c r="B51" s="35" t="s">
        <v>16</v>
      </c>
      <c r="C51" s="3" t="s">
        <v>25</v>
      </c>
      <c r="D51" s="62" t="s">
        <v>65</v>
      </c>
      <c r="E51" s="99" t="s">
        <v>24</v>
      </c>
      <c r="F51" s="9">
        <v>14</v>
      </c>
      <c r="G51" s="9">
        <v>27</v>
      </c>
      <c r="H51" s="9">
        <v>5.2</v>
      </c>
      <c r="I51" s="9">
        <v>11</v>
      </c>
      <c r="J51" s="2"/>
      <c r="K51" s="9">
        <f t="shared" si="1"/>
        <v>5.2</v>
      </c>
      <c r="L51" s="45"/>
      <c r="M51" s="52" t="s">
        <v>91</v>
      </c>
      <c r="N51" s="53">
        <v>43467</v>
      </c>
      <c r="O51" s="52" t="s">
        <v>60</v>
      </c>
      <c r="P51" s="2"/>
      <c r="Q51" s="26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ht="12.75">
      <c r="A52" s="12"/>
      <c r="B52" s="35" t="s">
        <v>16</v>
      </c>
      <c r="C52" s="7" t="s">
        <v>23</v>
      </c>
      <c r="D52" s="62" t="s">
        <v>65</v>
      </c>
      <c r="E52" s="99" t="s">
        <v>24</v>
      </c>
      <c r="F52" s="9">
        <v>8</v>
      </c>
      <c r="G52" s="9">
        <v>8</v>
      </c>
      <c r="H52" s="9">
        <v>5</v>
      </c>
      <c r="I52" s="9">
        <v>11</v>
      </c>
      <c r="J52" s="2"/>
      <c r="K52" s="9">
        <f t="shared" si="1"/>
        <v>5</v>
      </c>
      <c r="L52" s="45"/>
      <c r="M52" s="52" t="s">
        <v>129</v>
      </c>
      <c r="N52" s="53">
        <v>43507</v>
      </c>
      <c r="O52" s="52" t="s">
        <v>60</v>
      </c>
      <c r="P52" s="2"/>
      <c r="Q52" s="26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1:64" ht="12.75">
      <c r="A53" s="12"/>
      <c r="B53" s="35" t="s">
        <v>16</v>
      </c>
      <c r="C53" s="3" t="s">
        <v>20</v>
      </c>
      <c r="D53" s="62" t="s">
        <v>65</v>
      </c>
      <c r="E53" s="99" t="s">
        <v>24</v>
      </c>
      <c r="F53" s="9">
        <v>51</v>
      </c>
      <c r="G53" s="9">
        <v>7</v>
      </c>
      <c r="H53" s="9">
        <v>1.5</v>
      </c>
      <c r="I53" s="9">
        <v>6</v>
      </c>
      <c r="J53" s="2"/>
      <c r="K53" s="9">
        <f t="shared" si="1"/>
        <v>1.5</v>
      </c>
      <c r="L53" s="45"/>
      <c r="M53" s="52" t="s">
        <v>129</v>
      </c>
      <c r="N53" s="53">
        <v>43507</v>
      </c>
      <c r="O53" s="52" t="s">
        <v>60</v>
      </c>
      <c r="P53" s="2"/>
      <c r="Q53" s="26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1:64" ht="12.75">
      <c r="A54" s="12"/>
      <c r="B54" s="35" t="s">
        <v>16</v>
      </c>
      <c r="C54" s="3" t="s">
        <v>20</v>
      </c>
      <c r="D54" s="62" t="s">
        <v>65</v>
      </c>
      <c r="E54" s="99" t="s">
        <v>24</v>
      </c>
      <c r="F54" s="9">
        <v>52</v>
      </c>
      <c r="G54" s="9">
        <v>2</v>
      </c>
      <c r="H54" s="9">
        <v>3.4</v>
      </c>
      <c r="I54" s="9">
        <v>9</v>
      </c>
      <c r="J54" s="2"/>
      <c r="K54" s="9">
        <f t="shared" si="1"/>
        <v>3.4</v>
      </c>
      <c r="L54" s="45"/>
      <c r="M54" s="52" t="s">
        <v>129</v>
      </c>
      <c r="N54" s="53">
        <v>43507</v>
      </c>
      <c r="O54" s="52" t="s">
        <v>60</v>
      </c>
      <c r="P54" s="2"/>
      <c r="Q54" s="26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1:64" ht="12.75">
      <c r="A55" s="12"/>
      <c r="B55" s="35" t="s">
        <v>16</v>
      </c>
      <c r="C55" s="3" t="s">
        <v>25</v>
      </c>
      <c r="D55" s="62" t="s">
        <v>65</v>
      </c>
      <c r="E55" s="99" t="s">
        <v>24</v>
      </c>
      <c r="F55" s="9">
        <v>81</v>
      </c>
      <c r="G55" s="9">
        <v>25</v>
      </c>
      <c r="H55" s="9">
        <v>0.8</v>
      </c>
      <c r="I55" s="9">
        <v>4</v>
      </c>
      <c r="J55" s="2"/>
      <c r="K55" s="9">
        <f t="shared" si="1"/>
        <v>0.8</v>
      </c>
      <c r="L55" s="45"/>
      <c r="M55" s="52" t="s">
        <v>129</v>
      </c>
      <c r="N55" s="53">
        <v>43507</v>
      </c>
      <c r="O55" s="52" t="s">
        <v>130</v>
      </c>
      <c r="P55" s="2"/>
      <c r="Q55" s="26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1:64" ht="12.75">
      <c r="A56" s="12"/>
      <c r="B56" s="34" t="s">
        <v>14</v>
      </c>
      <c r="C56" s="3" t="s">
        <v>20</v>
      </c>
      <c r="D56" s="62" t="s">
        <v>65</v>
      </c>
      <c r="E56" s="99" t="s">
        <v>24</v>
      </c>
      <c r="F56" s="9">
        <v>4</v>
      </c>
      <c r="G56" s="9">
        <v>6</v>
      </c>
      <c r="H56" s="9">
        <v>0.4</v>
      </c>
      <c r="I56" s="9">
        <v>4</v>
      </c>
      <c r="J56" s="2"/>
      <c r="K56" s="9">
        <f t="shared" si="1"/>
        <v>0.4</v>
      </c>
      <c r="L56" s="45"/>
      <c r="M56" s="52" t="s">
        <v>95</v>
      </c>
      <c r="N56" s="53">
        <v>43467</v>
      </c>
      <c r="O56" s="52" t="s">
        <v>124</v>
      </c>
      <c r="P56" s="2"/>
      <c r="Q56" s="2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1:64" ht="12.75">
      <c r="A57" s="12"/>
      <c r="B57" s="34" t="s">
        <v>14</v>
      </c>
      <c r="C57" s="3" t="s">
        <v>20</v>
      </c>
      <c r="D57" s="62" t="s">
        <v>65</v>
      </c>
      <c r="E57" s="99" t="s">
        <v>24</v>
      </c>
      <c r="F57" s="9">
        <v>4</v>
      </c>
      <c r="G57" s="9">
        <v>8</v>
      </c>
      <c r="H57" s="9">
        <v>1.8</v>
      </c>
      <c r="I57" s="9">
        <v>16</v>
      </c>
      <c r="J57" s="2"/>
      <c r="K57" s="9">
        <f t="shared" si="1"/>
        <v>1.8</v>
      </c>
      <c r="L57" s="45"/>
      <c r="M57" s="52" t="s">
        <v>95</v>
      </c>
      <c r="N57" s="53">
        <v>43467</v>
      </c>
      <c r="O57" s="52" t="s">
        <v>124</v>
      </c>
      <c r="P57" s="2"/>
      <c r="Q57" s="2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1:64" ht="12.75">
      <c r="A58" s="12"/>
      <c r="B58" s="34" t="s">
        <v>14</v>
      </c>
      <c r="C58" s="3" t="s">
        <v>20</v>
      </c>
      <c r="D58" s="62" t="s">
        <v>65</v>
      </c>
      <c r="E58" s="99" t="s">
        <v>24</v>
      </c>
      <c r="F58" s="9">
        <v>10</v>
      </c>
      <c r="G58" s="9">
        <v>10</v>
      </c>
      <c r="H58" s="9">
        <v>2.3</v>
      </c>
      <c r="I58" s="9">
        <v>23</v>
      </c>
      <c r="J58" s="2"/>
      <c r="K58" s="9">
        <f t="shared" si="1"/>
        <v>2.3</v>
      </c>
      <c r="L58" s="45"/>
      <c r="M58" s="52" t="s">
        <v>95</v>
      </c>
      <c r="N58" s="53">
        <v>43467</v>
      </c>
      <c r="O58" s="52" t="s">
        <v>102</v>
      </c>
      <c r="P58" s="2"/>
      <c r="Q58" s="26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1:64" ht="12.75">
      <c r="A59" s="12"/>
      <c r="B59" s="34" t="s">
        <v>14</v>
      </c>
      <c r="C59" s="7" t="s">
        <v>23</v>
      </c>
      <c r="D59" s="62" t="s">
        <v>65</v>
      </c>
      <c r="E59" s="99" t="s">
        <v>24</v>
      </c>
      <c r="F59" s="9">
        <v>20</v>
      </c>
      <c r="G59" s="9">
        <v>16</v>
      </c>
      <c r="H59" s="9">
        <v>1.3</v>
      </c>
      <c r="I59" s="9">
        <v>7</v>
      </c>
      <c r="J59" s="2"/>
      <c r="K59" s="9">
        <f t="shared" si="1"/>
        <v>1.3</v>
      </c>
      <c r="L59" s="45"/>
      <c r="M59" s="52" t="s">
        <v>95</v>
      </c>
      <c r="N59" s="53">
        <v>43467</v>
      </c>
      <c r="O59" s="52" t="s">
        <v>63</v>
      </c>
      <c r="P59" s="2"/>
      <c r="Q59" s="26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ht="12.75">
      <c r="A60" s="12"/>
      <c r="B60" s="34" t="s">
        <v>14</v>
      </c>
      <c r="C60" s="7" t="s">
        <v>23</v>
      </c>
      <c r="D60" s="62" t="s">
        <v>65</v>
      </c>
      <c r="E60" s="99" t="s">
        <v>24</v>
      </c>
      <c r="F60" s="9">
        <v>20</v>
      </c>
      <c r="G60" s="9">
        <v>17.1</v>
      </c>
      <c r="H60" s="9">
        <v>0.7</v>
      </c>
      <c r="I60" s="9">
        <v>4</v>
      </c>
      <c r="J60" s="2"/>
      <c r="K60" s="9">
        <f t="shared" si="1"/>
        <v>0.7</v>
      </c>
      <c r="L60" s="45"/>
      <c r="M60" s="52" t="s">
        <v>95</v>
      </c>
      <c r="N60" s="53">
        <v>43467</v>
      </c>
      <c r="O60" s="52" t="s">
        <v>63</v>
      </c>
      <c r="P60" s="2"/>
      <c r="Q60" s="26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64" ht="12.75">
      <c r="A61" s="12"/>
      <c r="B61" s="34" t="s">
        <v>14</v>
      </c>
      <c r="C61" s="7" t="s">
        <v>23</v>
      </c>
      <c r="D61" s="62" t="s">
        <v>65</v>
      </c>
      <c r="E61" s="99" t="s">
        <v>24</v>
      </c>
      <c r="F61" s="9">
        <v>27</v>
      </c>
      <c r="G61" s="9">
        <v>4</v>
      </c>
      <c r="H61" s="9">
        <v>5.1</v>
      </c>
      <c r="I61" s="9">
        <v>20</v>
      </c>
      <c r="J61" s="2"/>
      <c r="K61" s="9">
        <f t="shared" si="1"/>
        <v>5.1</v>
      </c>
      <c r="L61" s="45"/>
      <c r="M61" s="52" t="s">
        <v>95</v>
      </c>
      <c r="N61" s="53">
        <v>43467</v>
      </c>
      <c r="O61" s="52" t="s">
        <v>61</v>
      </c>
      <c r="P61" s="2"/>
      <c r="Q61" s="26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64" ht="12.75">
      <c r="A62" s="12"/>
      <c r="B62" s="34" t="s">
        <v>14</v>
      </c>
      <c r="C62" s="7" t="s">
        <v>23</v>
      </c>
      <c r="D62" s="62" t="s">
        <v>65</v>
      </c>
      <c r="E62" s="99" t="s">
        <v>24</v>
      </c>
      <c r="F62" s="9">
        <v>27</v>
      </c>
      <c r="G62" s="9">
        <v>10</v>
      </c>
      <c r="H62" s="9">
        <v>2.2</v>
      </c>
      <c r="I62" s="9">
        <v>38</v>
      </c>
      <c r="J62" s="2"/>
      <c r="K62" s="9">
        <f t="shared" si="1"/>
        <v>2.2</v>
      </c>
      <c r="L62" s="45"/>
      <c r="M62" s="52" t="s">
        <v>95</v>
      </c>
      <c r="N62" s="53">
        <v>43467</v>
      </c>
      <c r="O62" s="52" t="s">
        <v>61</v>
      </c>
      <c r="P62" s="2"/>
      <c r="Q62" s="26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ht="12.75">
      <c r="A63" s="12"/>
      <c r="B63" s="34" t="s">
        <v>14</v>
      </c>
      <c r="C63" s="7" t="s">
        <v>23</v>
      </c>
      <c r="D63" s="62" t="s">
        <v>65</v>
      </c>
      <c r="E63" s="99" t="s">
        <v>24</v>
      </c>
      <c r="F63" s="9">
        <v>39</v>
      </c>
      <c r="G63" s="9">
        <v>5</v>
      </c>
      <c r="H63" s="9">
        <v>2</v>
      </c>
      <c r="I63" s="9">
        <v>18</v>
      </c>
      <c r="J63" s="2"/>
      <c r="K63" s="9">
        <f t="shared" si="1"/>
        <v>2</v>
      </c>
      <c r="L63" s="45"/>
      <c r="M63" s="52" t="s">
        <v>95</v>
      </c>
      <c r="N63" s="53">
        <v>43467</v>
      </c>
      <c r="O63" s="52" t="s">
        <v>61</v>
      </c>
      <c r="P63" s="2"/>
      <c r="Q63" s="26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ht="12.75">
      <c r="A64" s="12"/>
      <c r="B64" s="34" t="s">
        <v>14</v>
      </c>
      <c r="C64" s="7" t="s">
        <v>23</v>
      </c>
      <c r="D64" s="62" t="s">
        <v>65</v>
      </c>
      <c r="E64" s="99" t="s">
        <v>24</v>
      </c>
      <c r="F64" s="9">
        <v>39</v>
      </c>
      <c r="G64" s="9">
        <v>7</v>
      </c>
      <c r="H64" s="9">
        <v>2.9</v>
      </c>
      <c r="I64" s="9">
        <v>36</v>
      </c>
      <c r="J64" s="2"/>
      <c r="K64" s="9">
        <f t="shared" si="1"/>
        <v>2.9</v>
      </c>
      <c r="L64" s="45"/>
      <c r="M64" s="52" t="s">
        <v>95</v>
      </c>
      <c r="N64" s="53">
        <v>43467</v>
      </c>
      <c r="O64" s="52" t="s">
        <v>61</v>
      </c>
      <c r="P64" s="2"/>
      <c r="Q64" s="26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ht="12.75">
      <c r="A65" s="12"/>
      <c r="B65" s="35" t="s">
        <v>15</v>
      </c>
      <c r="C65" s="7" t="s">
        <v>23</v>
      </c>
      <c r="D65" s="62" t="s">
        <v>65</v>
      </c>
      <c r="E65" s="99" t="s">
        <v>24</v>
      </c>
      <c r="F65" s="4">
        <v>18</v>
      </c>
      <c r="G65" s="4">
        <v>3</v>
      </c>
      <c r="H65" s="4">
        <v>1.7</v>
      </c>
      <c r="I65" s="4">
        <v>6</v>
      </c>
      <c r="J65" s="2"/>
      <c r="K65" s="9">
        <f t="shared" si="1"/>
        <v>1.7</v>
      </c>
      <c r="L65" s="45"/>
      <c r="M65" s="52" t="s">
        <v>98</v>
      </c>
      <c r="N65" s="53">
        <v>43467</v>
      </c>
      <c r="O65" s="52" t="s">
        <v>59</v>
      </c>
      <c r="P65" s="2"/>
      <c r="Q65" s="26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4" ht="12.75">
      <c r="A66" s="12"/>
      <c r="B66" s="35" t="s">
        <v>15</v>
      </c>
      <c r="C66" s="7" t="s">
        <v>23</v>
      </c>
      <c r="D66" s="62" t="s">
        <v>65</v>
      </c>
      <c r="E66" s="99" t="s">
        <v>24</v>
      </c>
      <c r="F66" s="4">
        <v>20</v>
      </c>
      <c r="G66" s="4">
        <v>7</v>
      </c>
      <c r="H66" s="4">
        <v>0.8</v>
      </c>
      <c r="I66" s="4">
        <v>4</v>
      </c>
      <c r="J66" s="2"/>
      <c r="K66" s="9">
        <f t="shared" si="1"/>
        <v>0.8</v>
      </c>
      <c r="L66" s="45"/>
      <c r="M66" s="52" t="s">
        <v>98</v>
      </c>
      <c r="N66" s="53">
        <v>43467</v>
      </c>
      <c r="O66" s="52" t="s">
        <v>59</v>
      </c>
      <c r="P66" s="2"/>
      <c r="Q66" s="26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64" ht="12.75">
      <c r="A67" s="12"/>
      <c r="B67" s="35" t="s">
        <v>15</v>
      </c>
      <c r="C67" s="3" t="s">
        <v>20</v>
      </c>
      <c r="D67" s="62" t="s">
        <v>65</v>
      </c>
      <c r="E67" s="99" t="s">
        <v>24</v>
      </c>
      <c r="F67" s="4">
        <v>26</v>
      </c>
      <c r="G67" s="4">
        <v>4</v>
      </c>
      <c r="H67" s="4">
        <v>1.1</v>
      </c>
      <c r="I67" s="4">
        <v>9</v>
      </c>
      <c r="J67" s="2"/>
      <c r="K67" s="9">
        <f t="shared" si="1"/>
        <v>1.1</v>
      </c>
      <c r="L67" s="45"/>
      <c r="M67" s="52" t="s">
        <v>98</v>
      </c>
      <c r="N67" s="53">
        <v>43467</v>
      </c>
      <c r="O67" s="52" t="s">
        <v>59</v>
      </c>
      <c r="P67" s="2"/>
      <c r="Q67" s="26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ht="12.75">
      <c r="A68" s="12"/>
      <c r="B68" s="35" t="s">
        <v>15</v>
      </c>
      <c r="C68" s="7" t="s">
        <v>23</v>
      </c>
      <c r="D68" s="62" t="s">
        <v>65</v>
      </c>
      <c r="E68" s="99" t="s">
        <v>24</v>
      </c>
      <c r="F68" s="4">
        <v>29</v>
      </c>
      <c r="G68" s="4">
        <v>7</v>
      </c>
      <c r="H68" s="4">
        <v>4.1</v>
      </c>
      <c r="I68" s="4">
        <v>20</v>
      </c>
      <c r="J68" s="2"/>
      <c r="K68" s="9">
        <f t="shared" si="1"/>
        <v>4.1</v>
      </c>
      <c r="L68" s="45"/>
      <c r="M68" s="52" t="s">
        <v>98</v>
      </c>
      <c r="N68" s="53">
        <v>43467</v>
      </c>
      <c r="O68" s="52" t="s">
        <v>59</v>
      </c>
      <c r="P68" s="2"/>
      <c r="Q68" s="26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64" ht="12.75">
      <c r="A69" s="12"/>
      <c r="B69" s="35" t="s">
        <v>15</v>
      </c>
      <c r="C69" s="3" t="s">
        <v>25</v>
      </c>
      <c r="D69" s="62" t="s">
        <v>65</v>
      </c>
      <c r="E69" s="99" t="s">
        <v>24</v>
      </c>
      <c r="F69" s="4">
        <v>3</v>
      </c>
      <c r="G69" s="4">
        <v>10</v>
      </c>
      <c r="H69" s="4">
        <v>4.6</v>
      </c>
      <c r="I69" s="4">
        <v>8</v>
      </c>
      <c r="J69" s="2"/>
      <c r="K69" s="9">
        <f t="shared" si="1"/>
        <v>4.6</v>
      </c>
      <c r="L69" s="45"/>
      <c r="M69" s="52" t="s">
        <v>98</v>
      </c>
      <c r="N69" s="53">
        <v>43467</v>
      </c>
      <c r="O69" s="52" t="s">
        <v>59</v>
      </c>
      <c r="P69" s="2"/>
      <c r="Q69" s="26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ht="12.75">
      <c r="A70" s="12"/>
      <c r="B70" s="35" t="s">
        <v>15</v>
      </c>
      <c r="C70" s="20" t="s">
        <v>20</v>
      </c>
      <c r="D70" s="62" t="s">
        <v>65</v>
      </c>
      <c r="E70" s="99" t="s">
        <v>24</v>
      </c>
      <c r="F70" s="4">
        <v>16</v>
      </c>
      <c r="G70" s="4">
        <v>2</v>
      </c>
      <c r="H70" s="4">
        <v>4.1</v>
      </c>
      <c r="I70" s="4">
        <v>22</v>
      </c>
      <c r="J70" s="2"/>
      <c r="K70" s="9">
        <f t="shared" si="1"/>
        <v>4.1</v>
      </c>
      <c r="L70" s="45"/>
      <c r="M70" s="52" t="s">
        <v>98</v>
      </c>
      <c r="N70" s="53">
        <v>43467</v>
      </c>
      <c r="O70" s="52" t="s">
        <v>59</v>
      </c>
      <c r="P70" s="2"/>
      <c r="Q70" s="26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64" ht="13.5" thickBot="1">
      <c r="A71" s="66"/>
      <c r="B71" s="68" t="s">
        <v>15</v>
      </c>
      <c r="C71" s="73" t="s">
        <v>20</v>
      </c>
      <c r="D71" s="69" t="s">
        <v>65</v>
      </c>
      <c r="E71" s="105" t="s">
        <v>24</v>
      </c>
      <c r="F71" s="38">
        <v>21</v>
      </c>
      <c r="G71" s="38">
        <v>2</v>
      </c>
      <c r="H71" s="38">
        <v>3.2</v>
      </c>
      <c r="I71" s="38">
        <v>16</v>
      </c>
      <c r="J71" s="47"/>
      <c r="K71" s="70">
        <f t="shared" si="1"/>
        <v>3.2</v>
      </c>
      <c r="L71" s="50"/>
      <c r="M71" s="52" t="s">
        <v>98</v>
      </c>
      <c r="N71" s="53">
        <v>43467</v>
      </c>
      <c r="O71" s="52" t="s">
        <v>59</v>
      </c>
      <c r="P71" s="47"/>
      <c r="Q71" s="48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ht="13.5" thickBot="1">
      <c r="A72" s="32"/>
      <c r="B72" s="150" t="s">
        <v>19</v>
      </c>
      <c r="C72" s="151"/>
      <c r="D72" s="18"/>
      <c r="E72" s="14"/>
      <c r="F72" s="14"/>
      <c r="G72" s="14"/>
      <c r="H72" s="19">
        <f>SUM(H28:H71)</f>
        <v>122.99999999999999</v>
      </c>
      <c r="I72" s="19">
        <f>SUM(I28:I71)</f>
        <v>964</v>
      </c>
      <c r="J72" s="19">
        <f>SUM(J28:J71)</f>
        <v>12</v>
      </c>
      <c r="K72" s="19">
        <f>SUM(K28:K71)</f>
        <v>122.99999999999999</v>
      </c>
      <c r="L72" s="19">
        <f>SUM(L28:L71)</f>
        <v>0</v>
      </c>
      <c r="M72" s="54"/>
      <c r="N72" s="67"/>
      <c r="O72" s="54"/>
      <c r="P72" s="23"/>
      <c r="Q72" s="5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ht="12.75">
      <c r="A73" s="31"/>
      <c r="B73" s="36" t="s">
        <v>18</v>
      </c>
      <c r="C73" s="20" t="s">
        <v>23</v>
      </c>
      <c r="D73" s="63" t="s">
        <v>66</v>
      </c>
      <c r="E73" s="106" t="s">
        <v>26</v>
      </c>
      <c r="F73" s="9">
        <v>10</v>
      </c>
      <c r="G73" s="9">
        <v>2</v>
      </c>
      <c r="H73" s="9">
        <v>8</v>
      </c>
      <c r="I73" s="9">
        <v>16</v>
      </c>
      <c r="J73" s="9"/>
      <c r="K73" s="9">
        <f>H73</f>
        <v>8</v>
      </c>
      <c r="L73" s="46"/>
      <c r="M73" s="52" t="s">
        <v>80</v>
      </c>
      <c r="N73" s="53">
        <v>43467</v>
      </c>
      <c r="O73" s="52" t="s">
        <v>107</v>
      </c>
      <c r="P73" s="16"/>
      <c r="Q73" s="27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ht="12.75">
      <c r="A74" s="12"/>
      <c r="B74" s="36" t="s">
        <v>18</v>
      </c>
      <c r="C74" s="7" t="s">
        <v>25</v>
      </c>
      <c r="D74" s="63" t="s">
        <v>66</v>
      </c>
      <c r="E74" s="99" t="s">
        <v>24</v>
      </c>
      <c r="F74" s="17">
        <v>43</v>
      </c>
      <c r="G74" s="17">
        <v>18</v>
      </c>
      <c r="H74" s="17">
        <v>1.4</v>
      </c>
      <c r="I74" s="40">
        <v>36</v>
      </c>
      <c r="J74" s="4"/>
      <c r="K74" s="9">
        <f aca="true" t="shared" si="2" ref="K74:K107">H74</f>
        <v>1.4</v>
      </c>
      <c r="L74" s="45"/>
      <c r="M74" s="52" t="s">
        <v>80</v>
      </c>
      <c r="N74" s="53">
        <v>43467</v>
      </c>
      <c r="O74" s="52" t="s">
        <v>109</v>
      </c>
      <c r="P74" s="2"/>
      <c r="Q74" s="26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ht="12.75">
      <c r="A75" s="12"/>
      <c r="B75" s="36" t="s">
        <v>18</v>
      </c>
      <c r="C75" s="7" t="s">
        <v>20</v>
      </c>
      <c r="D75" s="63" t="s">
        <v>66</v>
      </c>
      <c r="E75" s="99" t="s">
        <v>24</v>
      </c>
      <c r="F75" s="17">
        <v>55</v>
      </c>
      <c r="G75" s="17">
        <v>6</v>
      </c>
      <c r="H75" s="17">
        <v>3.1</v>
      </c>
      <c r="I75" s="40">
        <v>29</v>
      </c>
      <c r="J75" s="4"/>
      <c r="K75" s="9">
        <f t="shared" si="2"/>
        <v>3.1</v>
      </c>
      <c r="L75" s="45"/>
      <c r="M75" s="52" t="s">
        <v>80</v>
      </c>
      <c r="N75" s="53">
        <v>43467</v>
      </c>
      <c r="O75" s="52" t="s">
        <v>111</v>
      </c>
      <c r="P75" s="2"/>
      <c r="Q75" s="26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ht="12.75">
      <c r="A76" s="12"/>
      <c r="B76" s="36" t="s">
        <v>18</v>
      </c>
      <c r="C76" s="7" t="s">
        <v>20</v>
      </c>
      <c r="D76" s="63" t="s">
        <v>66</v>
      </c>
      <c r="E76" s="99" t="s">
        <v>24</v>
      </c>
      <c r="F76" s="17">
        <v>55</v>
      </c>
      <c r="G76" s="17">
        <v>4</v>
      </c>
      <c r="H76" s="17">
        <v>3.6</v>
      </c>
      <c r="I76" s="40">
        <v>28</v>
      </c>
      <c r="J76" s="4"/>
      <c r="K76" s="9">
        <f t="shared" si="2"/>
        <v>3.6</v>
      </c>
      <c r="L76" s="45"/>
      <c r="M76" s="52" t="s">
        <v>80</v>
      </c>
      <c r="N76" s="53">
        <v>43467</v>
      </c>
      <c r="O76" s="52" t="s">
        <v>111</v>
      </c>
      <c r="P76" s="2"/>
      <c r="Q76" s="26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4" ht="12.75">
      <c r="A77" s="12"/>
      <c r="B77" s="34" t="s">
        <v>13</v>
      </c>
      <c r="C77" s="7" t="s">
        <v>25</v>
      </c>
      <c r="D77" s="63" t="s">
        <v>66</v>
      </c>
      <c r="E77" s="99" t="s">
        <v>24</v>
      </c>
      <c r="F77" s="17">
        <v>29</v>
      </c>
      <c r="G77" s="17">
        <v>17</v>
      </c>
      <c r="H77" s="17">
        <v>1.6</v>
      </c>
      <c r="I77" s="40">
        <v>29</v>
      </c>
      <c r="J77" s="4"/>
      <c r="K77" s="41">
        <f t="shared" si="2"/>
        <v>1.6</v>
      </c>
      <c r="L77" s="45"/>
      <c r="M77" s="52" t="s">
        <v>84</v>
      </c>
      <c r="N77" s="53">
        <v>43467</v>
      </c>
      <c r="O77" s="52" t="s">
        <v>120</v>
      </c>
      <c r="P77" s="2"/>
      <c r="Q77" s="26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4" ht="12.75">
      <c r="A78" s="12"/>
      <c r="B78" s="34" t="s">
        <v>13</v>
      </c>
      <c r="C78" s="7" t="s">
        <v>20</v>
      </c>
      <c r="D78" s="63" t="s">
        <v>66</v>
      </c>
      <c r="E78" s="99" t="s">
        <v>24</v>
      </c>
      <c r="F78" s="17">
        <v>43</v>
      </c>
      <c r="G78" s="17">
        <v>14</v>
      </c>
      <c r="H78" s="17">
        <v>1.1</v>
      </c>
      <c r="I78" s="40">
        <v>30</v>
      </c>
      <c r="J78" s="4">
        <v>22</v>
      </c>
      <c r="K78" s="41">
        <f t="shared" si="2"/>
        <v>1.1</v>
      </c>
      <c r="L78" s="45"/>
      <c r="M78" s="52" t="s">
        <v>84</v>
      </c>
      <c r="N78" s="53">
        <v>43467</v>
      </c>
      <c r="O78" s="52" t="s">
        <v>115</v>
      </c>
      <c r="P78" s="2"/>
      <c r="Q78" s="26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ht="12.75">
      <c r="A79" s="12"/>
      <c r="B79" s="34" t="s">
        <v>13</v>
      </c>
      <c r="C79" s="7" t="s">
        <v>20</v>
      </c>
      <c r="D79" s="63" t="s">
        <v>66</v>
      </c>
      <c r="E79" s="99" t="s">
        <v>24</v>
      </c>
      <c r="F79" s="17">
        <v>43</v>
      </c>
      <c r="G79" s="17">
        <v>15</v>
      </c>
      <c r="H79" s="17">
        <v>1.8</v>
      </c>
      <c r="I79" s="40">
        <v>52</v>
      </c>
      <c r="J79" s="4"/>
      <c r="K79" s="41">
        <f t="shared" si="2"/>
        <v>1.8</v>
      </c>
      <c r="L79" s="45"/>
      <c r="M79" s="52" t="s">
        <v>84</v>
      </c>
      <c r="N79" s="53">
        <v>43467</v>
      </c>
      <c r="O79" s="52" t="s">
        <v>115</v>
      </c>
      <c r="P79" s="2"/>
      <c r="Q79" s="26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s="11" customFormat="1" ht="13.5" customHeight="1">
      <c r="A80" s="12"/>
      <c r="B80" s="34" t="s">
        <v>13</v>
      </c>
      <c r="C80" s="7" t="s">
        <v>20</v>
      </c>
      <c r="D80" s="63" t="s">
        <v>66</v>
      </c>
      <c r="E80" s="99" t="s">
        <v>24</v>
      </c>
      <c r="F80" s="17">
        <v>43</v>
      </c>
      <c r="G80" s="17">
        <v>16</v>
      </c>
      <c r="H80" s="17">
        <v>0.6</v>
      </c>
      <c r="I80" s="40">
        <v>27</v>
      </c>
      <c r="J80" s="4">
        <v>20</v>
      </c>
      <c r="K80" s="41">
        <f t="shared" si="2"/>
        <v>0.6</v>
      </c>
      <c r="L80" s="45"/>
      <c r="M80" s="52" t="s">
        <v>84</v>
      </c>
      <c r="N80" s="53">
        <v>43467</v>
      </c>
      <c r="O80" s="52" t="s">
        <v>115</v>
      </c>
      <c r="P80" s="65"/>
      <c r="Q80" s="71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</row>
    <row r="81" spans="1:64" ht="12.75">
      <c r="A81" s="12"/>
      <c r="B81" s="34" t="s">
        <v>13</v>
      </c>
      <c r="C81" s="7" t="s">
        <v>20</v>
      </c>
      <c r="D81" s="63" t="s">
        <v>66</v>
      </c>
      <c r="E81" s="99" t="s">
        <v>24</v>
      </c>
      <c r="F81" s="17">
        <v>43</v>
      </c>
      <c r="G81" s="17">
        <v>18</v>
      </c>
      <c r="H81" s="17">
        <v>1.3</v>
      </c>
      <c r="I81" s="40">
        <v>38</v>
      </c>
      <c r="J81" s="4">
        <v>22</v>
      </c>
      <c r="K81" s="41">
        <f t="shared" si="2"/>
        <v>1.3</v>
      </c>
      <c r="L81" s="45"/>
      <c r="M81" s="52" t="s">
        <v>84</v>
      </c>
      <c r="N81" s="53">
        <v>43467</v>
      </c>
      <c r="O81" s="52" t="s">
        <v>115</v>
      </c>
      <c r="P81" s="2"/>
      <c r="Q81" s="26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ht="12.75">
      <c r="A82" s="66"/>
      <c r="B82" s="34" t="s">
        <v>13</v>
      </c>
      <c r="C82" s="7" t="s">
        <v>20</v>
      </c>
      <c r="D82" s="63" t="s">
        <v>66</v>
      </c>
      <c r="E82" s="99" t="s">
        <v>24</v>
      </c>
      <c r="F82" s="17">
        <v>66</v>
      </c>
      <c r="G82" s="17">
        <v>5</v>
      </c>
      <c r="H82" s="17">
        <v>5.7</v>
      </c>
      <c r="I82" s="40">
        <v>78</v>
      </c>
      <c r="J82" s="4">
        <v>3</v>
      </c>
      <c r="K82" s="41">
        <f t="shared" si="2"/>
        <v>5.7</v>
      </c>
      <c r="L82" s="50"/>
      <c r="M82" s="52" t="s">
        <v>84</v>
      </c>
      <c r="N82" s="53">
        <v>43467</v>
      </c>
      <c r="O82" s="52" t="s">
        <v>113</v>
      </c>
      <c r="P82" s="47"/>
      <c r="Q82" s="48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1:64" ht="13.5" customHeight="1">
      <c r="A83" s="114"/>
      <c r="B83" s="34" t="s">
        <v>13</v>
      </c>
      <c r="C83" s="7" t="s">
        <v>20</v>
      </c>
      <c r="D83" s="63" t="s">
        <v>66</v>
      </c>
      <c r="E83" s="99" t="s">
        <v>24</v>
      </c>
      <c r="F83" s="17">
        <v>109</v>
      </c>
      <c r="G83" s="17">
        <v>7</v>
      </c>
      <c r="H83" s="17">
        <v>4.9</v>
      </c>
      <c r="I83" s="40">
        <v>83</v>
      </c>
      <c r="J83" s="4">
        <v>12</v>
      </c>
      <c r="K83" s="41">
        <f t="shared" si="2"/>
        <v>4.9</v>
      </c>
      <c r="L83" s="103"/>
      <c r="M83" s="52" t="s">
        <v>84</v>
      </c>
      <c r="N83" s="53">
        <v>43467</v>
      </c>
      <c r="O83" s="52" t="s">
        <v>118</v>
      </c>
      <c r="P83" s="2"/>
      <c r="Q83" s="26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1:64" ht="12.75">
      <c r="A84" s="31"/>
      <c r="B84" s="34" t="s">
        <v>13</v>
      </c>
      <c r="C84" s="7" t="s">
        <v>20</v>
      </c>
      <c r="D84" s="63" t="s">
        <v>66</v>
      </c>
      <c r="E84" s="99" t="s">
        <v>24</v>
      </c>
      <c r="F84" s="17">
        <v>110</v>
      </c>
      <c r="G84" s="17">
        <v>4</v>
      </c>
      <c r="H84" s="17">
        <v>3.9</v>
      </c>
      <c r="I84" s="40">
        <v>98</v>
      </c>
      <c r="J84" s="4"/>
      <c r="K84" s="41">
        <f t="shared" si="2"/>
        <v>3.9</v>
      </c>
      <c r="L84" s="46"/>
      <c r="M84" s="52" t="s">
        <v>84</v>
      </c>
      <c r="N84" s="53">
        <v>43467</v>
      </c>
      <c r="O84" s="52" t="s">
        <v>118</v>
      </c>
      <c r="P84" s="16"/>
      <c r="Q84" s="27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1:64" ht="12.75">
      <c r="A85" s="31"/>
      <c r="B85" s="34" t="s">
        <v>13</v>
      </c>
      <c r="C85" s="7" t="s">
        <v>25</v>
      </c>
      <c r="D85" s="63" t="s">
        <v>66</v>
      </c>
      <c r="E85" s="99" t="s">
        <v>24</v>
      </c>
      <c r="F85" s="17">
        <v>135</v>
      </c>
      <c r="G85" s="17">
        <v>2.1</v>
      </c>
      <c r="H85" s="17">
        <v>6</v>
      </c>
      <c r="I85" s="40">
        <v>69</v>
      </c>
      <c r="J85" s="4">
        <v>4</v>
      </c>
      <c r="K85" s="41">
        <f t="shared" si="2"/>
        <v>6</v>
      </c>
      <c r="L85" s="46"/>
      <c r="M85" s="52" t="s">
        <v>84</v>
      </c>
      <c r="N85" s="53">
        <v>43467</v>
      </c>
      <c r="O85" s="52" t="s">
        <v>121</v>
      </c>
      <c r="P85" s="2"/>
      <c r="Q85" s="26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1:64" ht="12.75">
      <c r="A86" s="31"/>
      <c r="B86" s="34" t="s">
        <v>17</v>
      </c>
      <c r="C86" s="7" t="s">
        <v>20</v>
      </c>
      <c r="D86" s="63" t="s">
        <v>66</v>
      </c>
      <c r="E86" s="99" t="s">
        <v>24</v>
      </c>
      <c r="F86" s="17">
        <v>34</v>
      </c>
      <c r="G86" s="17">
        <v>1.1</v>
      </c>
      <c r="H86" s="17">
        <v>7</v>
      </c>
      <c r="I86" s="40">
        <v>97</v>
      </c>
      <c r="J86" s="4">
        <v>97</v>
      </c>
      <c r="K86" s="41">
        <f t="shared" si="2"/>
        <v>7</v>
      </c>
      <c r="L86" s="46"/>
      <c r="M86" s="52" t="s">
        <v>88</v>
      </c>
      <c r="N86" s="53">
        <v>43467</v>
      </c>
      <c r="O86" s="52" t="s">
        <v>122</v>
      </c>
      <c r="P86" s="2"/>
      <c r="Q86" s="26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1:64" ht="12.75">
      <c r="A87" s="31"/>
      <c r="B87" s="34" t="s">
        <v>17</v>
      </c>
      <c r="C87" s="7" t="s">
        <v>20</v>
      </c>
      <c r="D87" s="63" t="s">
        <v>66</v>
      </c>
      <c r="E87" s="99" t="s">
        <v>24</v>
      </c>
      <c r="F87" s="17">
        <v>47</v>
      </c>
      <c r="G87" s="17">
        <v>7</v>
      </c>
      <c r="H87" s="17">
        <v>3</v>
      </c>
      <c r="I87" s="40">
        <v>29</v>
      </c>
      <c r="J87" s="4">
        <v>29</v>
      </c>
      <c r="K87" s="41">
        <f t="shared" si="2"/>
        <v>3</v>
      </c>
      <c r="L87" s="46"/>
      <c r="M87" s="52" t="s">
        <v>88</v>
      </c>
      <c r="N87" s="53">
        <v>43467</v>
      </c>
      <c r="O87" s="52" t="s">
        <v>122</v>
      </c>
      <c r="P87" s="2"/>
      <c r="Q87" s="26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1:64" ht="12.75">
      <c r="A88" s="31"/>
      <c r="B88" s="34" t="s">
        <v>17</v>
      </c>
      <c r="C88" s="7" t="s">
        <v>20</v>
      </c>
      <c r="D88" s="63" t="s">
        <v>66</v>
      </c>
      <c r="E88" s="99" t="s">
        <v>24</v>
      </c>
      <c r="F88" s="17">
        <v>51</v>
      </c>
      <c r="G88" s="17">
        <v>5</v>
      </c>
      <c r="H88" s="17">
        <v>4.5</v>
      </c>
      <c r="I88" s="40">
        <v>132</v>
      </c>
      <c r="J88" s="4">
        <v>55</v>
      </c>
      <c r="K88" s="41">
        <f t="shared" si="2"/>
        <v>4.5</v>
      </c>
      <c r="L88" s="46"/>
      <c r="M88" s="52" t="s">
        <v>88</v>
      </c>
      <c r="N88" s="53">
        <v>43467</v>
      </c>
      <c r="O88" s="52" t="s">
        <v>122</v>
      </c>
      <c r="P88" s="2"/>
      <c r="Q88" s="26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1:64" ht="12.75">
      <c r="A89" s="31"/>
      <c r="B89" s="34" t="s">
        <v>17</v>
      </c>
      <c r="C89" s="7" t="s">
        <v>20</v>
      </c>
      <c r="D89" s="63" t="s">
        <v>66</v>
      </c>
      <c r="E89" s="99" t="s">
        <v>24</v>
      </c>
      <c r="F89" s="17">
        <v>77</v>
      </c>
      <c r="G89" s="17">
        <v>11</v>
      </c>
      <c r="H89" s="17">
        <v>5.1</v>
      </c>
      <c r="I89" s="40">
        <v>37</v>
      </c>
      <c r="J89" s="4">
        <v>9</v>
      </c>
      <c r="K89" s="41">
        <f t="shared" si="2"/>
        <v>5.1</v>
      </c>
      <c r="L89" s="46"/>
      <c r="M89" s="52" t="s">
        <v>88</v>
      </c>
      <c r="N89" s="53">
        <v>43467</v>
      </c>
      <c r="O89" s="52" t="s">
        <v>122</v>
      </c>
      <c r="P89" s="2"/>
      <c r="Q89" s="26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1:64" ht="12.75">
      <c r="A90" s="31"/>
      <c r="B90" s="34" t="s">
        <v>17</v>
      </c>
      <c r="C90" s="7" t="s">
        <v>20</v>
      </c>
      <c r="D90" s="63" t="s">
        <v>66</v>
      </c>
      <c r="E90" s="99" t="s">
        <v>24</v>
      </c>
      <c r="F90" s="17">
        <v>78</v>
      </c>
      <c r="G90" s="17">
        <v>16</v>
      </c>
      <c r="H90" s="17">
        <v>3</v>
      </c>
      <c r="I90" s="40">
        <v>47</v>
      </c>
      <c r="J90" s="4">
        <v>4</v>
      </c>
      <c r="K90" s="41">
        <f t="shared" si="2"/>
        <v>3</v>
      </c>
      <c r="L90" s="46"/>
      <c r="M90" s="52" t="s">
        <v>88</v>
      </c>
      <c r="N90" s="53">
        <v>43467</v>
      </c>
      <c r="O90" s="52" t="s">
        <v>122</v>
      </c>
      <c r="P90" s="2"/>
      <c r="Q90" s="26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1:64" ht="12.75">
      <c r="A91" s="31"/>
      <c r="B91" s="34" t="s">
        <v>17</v>
      </c>
      <c r="C91" s="7" t="s">
        <v>20</v>
      </c>
      <c r="D91" s="63" t="s">
        <v>66</v>
      </c>
      <c r="E91" s="99" t="s">
        <v>24</v>
      </c>
      <c r="F91" s="17">
        <v>130</v>
      </c>
      <c r="G91" s="17">
        <v>13</v>
      </c>
      <c r="H91" s="17">
        <v>3</v>
      </c>
      <c r="I91" s="40">
        <v>103</v>
      </c>
      <c r="J91" s="4">
        <v>60</v>
      </c>
      <c r="K91" s="41">
        <f t="shared" si="2"/>
        <v>3</v>
      </c>
      <c r="L91" s="46"/>
      <c r="M91" s="52" t="s">
        <v>88</v>
      </c>
      <c r="N91" s="53">
        <v>43467</v>
      </c>
      <c r="O91" s="52" t="s">
        <v>118</v>
      </c>
      <c r="P91" s="2"/>
      <c r="Q91" s="26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1:64" ht="12.75">
      <c r="A92" s="31"/>
      <c r="B92" s="34" t="s">
        <v>17</v>
      </c>
      <c r="C92" s="7" t="s">
        <v>20</v>
      </c>
      <c r="D92" s="63" t="s">
        <v>66</v>
      </c>
      <c r="E92" s="99" t="s">
        <v>24</v>
      </c>
      <c r="F92" s="17">
        <v>131</v>
      </c>
      <c r="G92" s="17">
        <v>2</v>
      </c>
      <c r="H92" s="17">
        <v>0.4</v>
      </c>
      <c r="I92" s="40">
        <v>7</v>
      </c>
      <c r="J92" s="4"/>
      <c r="K92" s="41">
        <f t="shared" si="2"/>
        <v>0.4</v>
      </c>
      <c r="L92" s="46"/>
      <c r="M92" s="52" t="s">
        <v>88</v>
      </c>
      <c r="N92" s="53">
        <v>43467</v>
      </c>
      <c r="O92" s="52" t="s">
        <v>118</v>
      </c>
      <c r="P92" s="2"/>
      <c r="Q92" s="26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spans="1:64" ht="12.75">
      <c r="A93" s="31"/>
      <c r="B93" s="34" t="s">
        <v>17</v>
      </c>
      <c r="C93" s="7" t="s">
        <v>20</v>
      </c>
      <c r="D93" s="63" t="s">
        <v>66</v>
      </c>
      <c r="E93" s="99" t="s">
        <v>24</v>
      </c>
      <c r="F93" s="17">
        <v>131</v>
      </c>
      <c r="G93" s="17">
        <v>6</v>
      </c>
      <c r="H93" s="17">
        <v>1.2</v>
      </c>
      <c r="I93" s="40">
        <v>54</v>
      </c>
      <c r="J93" s="4">
        <v>40</v>
      </c>
      <c r="K93" s="41">
        <f t="shared" si="2"/>
        <v>1.2</v>
      </c>
      <c r="L93" s="46"/>
      <c r="M93" s="52" t="s">
        <v>88</v>
      </c>
      <c r="N93" s="53">
        <v>43467</v>
      </c>
      <c r="O93" s="52" t="s">
        <v>118</v>
      </c>
      <c r="P93" s="2"/>
      <c r="Q93" s="26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spans="1:64" ht="12.75">
      <c r="A94" s="31"/>
      <c r="B94" s="35" t="s">
        <v>16</v>
      </c>
      <c r="C94" s="20" t="s">
        <v>23</v>
      </c>
      <c r="D94" s="63" t="s">
        <v>66</v>
      </c>
      <c r="E94" s="99" t="s">
        <v>22</v>
      </c>
      <c r="F94" s="17">
        <v>2</v>
      </c>
      <c r="G94" s="17">
        <v>7</v>
      </c>
      <c r="H94" s="17">
        <v>0.7</v>
      </c>
      <c r="I94" s="40">
        <v>8</v>
      </c>
      <c r="J94" s="4"/>
      <c r="K94" s="41">
        <f t="shared" si="2"/>
        <v>0.7</v>
      </c>
      <c r="L94" s="46"/>
      <c r="M94" s="52" t="s">
        <v>92</v>
      </c>
      <c r="N94" s="53">
        <v>43467</v>
      </c>
      <c r="O94" s="52" t="s">
        <v>60</v>
      </c>
      <c r="P94" s="2"/>
      <c r="Q94" s="26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spans="1:64" ht="12.75">
      <c r="A95" s="31"/>
      <c r="B95" s="35" t="s">
        <v>16</v>
      </c>
      <c r="C95" s="20" t="s">
        <v>23</v>
      </c>
      <c r="D95" s="63" t="s">
        <v>66</v>
      </c>
      <c r="E95" s="99" t="s">
        <v>24</v>
      </c>
      <c r="F95" s="17">
        <v>8</v>
      </c>
      <c r="G95" s="17">
        <v>7</v>
      </c>
      <c r="H95" s="17">
        <v>2.1</v>
      </c>
      <c r="I95" s="40">
        <v>24</v>
      </c>
      <c r="J95" s="4">
        <v>19</v>
      </c>
      <c r="K95" s="41">
        <f t="shared" si="2"/>
        <v>2.1</v>
      </c>
      <c r="L95" s="46"/>
      <c r="M95" s="52" t="s">
        <v>92</v>
      </c>
      <c r="N95" s="53">
        <v>43467</v>
      </c>
      <c r="O95" s="52" t="s">
        <v>60</v>
      </c>
      <c r="P95" s="2"/>
      <c r="Q95" s="26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spans="1:64" ht="12.75">
      <c r="A96" s="31"/>
      <c r="B96" s="35" t="s">
        <v>16</v>
      </c>
      <c r="C96" s="20" t="s">
        <v>20</v>
      </c>
      <c r="D96" s="63" t="s">
        <v>66</v>
      </c>
      <c r="E96" s="99" t="s">
        <v>24</v>
      </c>
      <c r="F96" s="17">
        <v>15</v>
      </c>
      <c r="G96" s="17">
        <v>1</v>
      </c>
      <c r="H96" s="17">
        <v>5.4</v>
      </c>
      <c r="I96" s="40">
        <v>50</v>
      </c>
      <c r="J96" s="4">
        <v>39</v>
      </c>
      <c r="K96" s="41">
        <f t="shared" si="2"/>
        <v>5.4</v>
      </c>
      <c r="L96" s="46"/>
      <c r="M96" s="52" t="s">
        <v>92</v>
      </c>
      <c r="N96" s="53">
        <v>43467</v>
      </c>
      <c r="O96" s="52" t="s">
        <v>60</v>
      </c>
      <c r="P96" s="2"/>
      <c r="Q96" s="26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spans="1:64" ht="12.75">
      <c r="A97" s="31"/>
      <c r="B97" s="35" t="s">
        <v>16</v>
      </c>
      <c r="C97" s="20" t="s">
        <v>20</v>
      </c>
      <c r="D97" s="63" t="s">
        <v>66</v>
      </c>
      <c r="E97" s="99" t="s">
        <v>24</v>
      </c>
      <c r="F97" s="17">
        <v>40</v>
      </c>
      <c r="G97" s="17">
        <v>16</v>
      </c>
      <c r="H97" s="17">
        <v>3.5</v>
      </c>
      <c r="I97" s="40">
        <v>35</v>
      </c>
      <c r="J97" s="4">
        <v>28</v>
      </c>
      <c r="K97" s="41">
        <f t="shared" si="2"/>
        <v>3.5</v>
      </c>
      <c r="L97" s="46"/>
      <c r="M97" s="52" t="s">
        <v>92</v>
      </c>
      <c r="N97" s="53">
        <v>43467</v>
      </c>
      <c r="O97" s="52" t="s">
        <v>60</v>
      </c>
      <c r="P97" s="2"/>
      <c r="Q97" s="26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spans="1:64" ht="12.75">
      <c r="A98" s="31"/>
      <c r="B98" s="35" t="s">
        <v>16</v>
      </c>
      <c r="C98" s="20" t="s">
        <v>20</v>
      </c>
      <c r="D98" s="63" t="s">
        <v>66</v>
      </c>
      <c r="E98" s="99" t="s">
        <v>24</v>
      </c>
      <c r="F98" s="17">
        <v>52</v>
      </c>
      <c r="G98" s="17">
        <v>10</v>
      </c>
      <c r="H98" s="17">
        <v>2.2</v>
      </c>
      <c r="I98" s="40">
        <v>28</v>
      </c>
      <c r="J98" s="4">
        <v>10</v>
      </c>
      <c r="K98" s="41">
        <f t="shared" si="2"/>
        <v>2.2</v>
      </c>
      <c r="L98" s="46"/>
      <c r="M98" s="52" t="s">
        <v>92</v>
      </c>
      <c r="N98" s="53">
        <v>43467</v>
      </c>
      <c r="O98" s="52" t="s">
        <v>60</v>
      </c>
      <c r="P98" s="2"/>
      <c r="Q98" s="26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spans="1:64" ht="12.75">
      <c r="A99" s="31"/>
      <c r="B99" s="35" t="s">
        <v>16</v>
      </c>
      <c r="C99" s="20" t="s">
        <v>20</v>
      </c>
      <c r="D99" s="63" t="s">
        <v>66</v>
      </c>
      <c r="E99" s="99" t="s">
        <v>24</v>
      </c>
      <c r="F99" s="17">
        <v>53</v>
      </c>
      <c r="G99" s="17">
        <v>26</v>
      </c>
      <c r="H99" s="17">
        <v>1.2</v>
      </c>
      <c r="I99" s="40">
        <v>16</v>
      </c>
      <c r="J99" s="4">
        <v>3</v>
      </c>
      <c r="K99" s="41">
        <f t="shared" si="2"/>
        <v>1.2</v>
      </c>
      <c r="L99" s="46"/>
      <c r="M99" s="52" t="s">
        <v>92</v>
      </c>
      <c r="N99" s="53">
        <v>43467</v>
      </c>
      <c r="O99" s="52" t="s">
        <v>60</v>
      </c>
      <c r="P99" s="2"/>
      <c r="Q99" s="26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spans="1:64" ht="12.75">
      <c r="A100" s="31"/>
      <c r="B100" s="35" t="s">
        <v>16</v>
      </c>
      <c r="C100" s="20" t="s">
        <v>25</v>
      </c>
      <c r="D100" s="63" t="s">
        <v>66</v>
      </c>
      <c r="E100" s="99" t="s">
        <v>24</v>
      </c>
      <c r="F100" s="17">
        <v>70</v>
      </c>
      <c r="G100" s="17">
        <v>3</v>
      </c>
      <c r="H100" s="17">
        <v>0.4</v>
      </c>
      <c r="I100" s="40">
        <v>6</v>
      </c>
      <c r="J100" s="4">
        <v>2</v>
      </c>
      <c r="K100" s="41">
        <f t="shared" si="2"/>
        <v>0.4</v>
      </c>
      <c r="L100" s="46"/>
      <c r="M100" s="52" t="s">
        <v>92</v>
      </c>
      <c r="N100" s="53">
        <v>43467</v>
      </c>
      <c r="O100" s="52" t="s">
        <v>123</v>
      </c>
      <c r="P100" s="2"/>
      <c r="Q100" s="26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spans="1:64" ht="12.75">
      <c r="A101" s="31"/>
      <c r="B101" s="35" t="s">
        <v>16</v>
      </c>
      <c r="C101" s="20" t="s">
        <v>20</v>
      </c>
      <c r="D101" s="63" t="s">
        <v>66</v>
      </c>
      <c r="E101" s="99" t="s">
        <v>24</v>
      </c>
      <c r="F101" s="17">
        <v>70</v>
      </c>
      <c r="G101" s="17">
        <v>4</v>
      </c>
      <c r="H101" s="17">
        <v>1.3</v>
      </c>
      <c r="I101" s="40">
        <v>15</v>
      </c>
      <c r="J101" s="4">
        <v>4</v>
      </c>
      <c r="K101" s="41">
        <f t="shared" si="2"/>
        <v>1.3</v>
      </c>
      <c r="L101" s="46"/>
      <c r="M101" s="52" t="s">
        <v>92</v>
      </c>
      <c r="N101" s="53">
        <v>43467</v>
      </c>
      <c r="O101" s="52" t="s">
        <v>123</v>
      </c>
      <c r="P101" s="2"/>
      <c r="Q101" s="26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spans="1:64" ht="12.75">
      <c r="A102" s="31"/>
      <c r="B102" s="35" t="s">
        <v>16</v>
      </c>
      <c r="C102" s="20" t="s">
        <v>25</v>
      </c>
      <c r="D102" s="63" t="s">
        <v>66</v>
      </c>
      <c r="E102" s="99" t="s">
        <v>24</v>
      </c>
      <c r="F102" s="17">
        <v>71</v>
      </c>
      <c r="G102" s="17">
        <v>7</v>
      </c>
      <c r="H102" s="17">
        <v>1.2</v>
      </c>
      <c r="I102" s="40">
        <v>15</v>
      </c>
      <c r="J102" s="4"/>
      <c r="K102" s="41">
        <f t="shared" si="2"/>
        <v>1.2</v>
      </c>
      <c r="L102" s="46"/>
      <c r="M102" s="52" t="s">
        <v>92</v>
      </c>
      <c r="N102" s="53">
        <v>43467</v>
      </c>
      <c r="O102" s="52" t="s">
        <v>123</v>
      </c>
      <c r="P102" s="2"/>
      <c r="Q102" s="26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spans="1:64" ht="12.75">
      <c r="A103" s="31"/>
      <c r="B103" s="35" t="s">
        <v>16</v>
      </c>
      <c r="C103" s="20" t="s">
        <v>25</v>
      </c>
      <c r="D103" s="63" t="s">
        <v>66</v>
      </c>
      <c r="E103" s="99" t="s">
        <v>21</v>
      </c>
      <c r="F103" s="17">
        <v>73</v>
      </c>
      <c r="G103" s="17">
        <v>8</v>
      </c>
      <c r="H103" s="17">
        <v>1.2</v>
      </c>
      <c r="I103" s="40">
        <v>16</v>
      </c>
      <c r="J103" s="4"/>
      <c r="K103" s="41">
        <f t="shared" si="2"/>
        <v>1.2</v>
      </c>
      <c r="L103" s="46"/>
      <c r="M103" s="52" t="s">
        <v>92</v>
      </c>
      <c r="N103" s="53">
        <v>43467</v>
      </c>
      <c r="O103" s="52" t="s">
        <v>123</v>
      </c>
      <c r="P103" s="2"/>
      <c r="Q103" s="26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spans="1:64" ht="12.75">
      <c r="A104" s="31"/>
      <c r="B104" s="36" t="s">
        <v>14</v>
      </c>
      <c r="C104" s="7" t="s">
        <v>20</v>
      </c>
      <c r="D104" s="63" t="s">
        <v>66</v>
      </c>
      <c r="E104" s="99" t="s">
        <v>22</v>
      </c>
      <c r="F104" s="9">
        <v>9</v>
      </c>
      <c r="G104" s="9">
        <v>2</v>
      </c>
      <c r="H104" s="9">
        <v>4.5</v>
      </c>
      <c r="I104" s="4">
        <v>132</v>
      </c>
      <c r="J104" s="9">
        <v>80</v>
      </c>
      <c r="K104" s="9">
        <f>H104</f>
        <v>4.5</v>
      </c>
      <c r="L104" s="46"/>
      <c r="M104" s="52" t="s">
        <v>71</v>
      </c>
      <c r="N104" s="53">
        <v>43494</v>
      </c>
      <c r="O104" s="52" t="s">
        <v>102</v>
      </c>
      <c r="P104" s="2"/>
      <c r="Q104" s="26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spans="1:64" ht="12.75">
      <c r="A105" s="31"/>
      <c r="B105" s="36" t="s">
        <v>14</v>
      </c>
      <c r="C105" s="7" t="s">
        <v>23</v>
      </c>
      <c r="D105" s="63" t="s">
        <v>66</v>
      </c>
      <c r="E105" s="99" t="s">
        <v>24</v>
      </c>
      <c r="F105" s="17">
        <v>32</v>
      </c>
      <c r="G105" s="17">
        <v>6</v>
      </c>
      <c r="H105" s="17">
        <v>3.9</v>
      </c>
      <c r="I105" s="40">
        <v>112</v>
      </c>
      <c r="J105" s="4"/>
      <c r="K105" s="41">
        <f>H105</f>
        <v>3.9</v>
      </c>
      <c r="L105" s="46"/>
      <c r="M105" s="52" t="s">
        <v>71</v>
      </c>
      <c r="N105" s="53">
        <v>43494</v>
      </c>
      <c r="O105" s="52" t="s">
        <v>103</v>
      </c>
      <c r="P105" s="2"/>
      <c r="Q105" s="26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spans="1:64" ht="12.75">
      <c r="A106" s="31"/>
      <c r="B106" s="35" t="s">
        <v>15</v>
      </c>
      <c r="C106" s="20" t="s">
        <v>23</v>
      </c>
      <c r="D106" s="63" t="s">
        <v>66</v>
      </c>
      <c r="E106" s="99" t="s">
        <v>24</v>
      </c>
      <c r="F106" s="17">
        <v>8</v>
      </c>
      <c r="G106" s="17">
        <v>10</v>
      </c>
      <c r="H106" s="17">
        <v>4.4</v>
      </c>
      <c r="I106" s="40">
        <v>71</v>
      </c>
      <c r="J106" s="4"/>
      <c r="K106" s="41">
        <f t="shared" si="2"/>
        <v>4.4</v>
      </c>
      <c r="L106" s="46"/>
      <c r="M106" s="52" t="s">
        <v>99</v>
      </c>
      <c r="N106" s="53">
        <v>43467</v>
      </c>
      <c r="O106" s="52" t="s">
        <v>59</v>
      </c>
      <c r="P106" s="2"/>
      <c r="Q106" s="26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spans="1:64" ht="13.5" thickBot="1">
      <c r="A107" s="72"/>
      <c r="B107" s="68" t="s">
        <v>15</v>
      </c>
      <c r="C107" s="73" t="s">
        <v>25</v>
      </c>
      <c r="D107" s="104" t="s">
        <v>66</v>
      </c>
      <c r="E107" s="105" t="s">
        <v>24</v>
      </c>
      <c r="F107" s="80">
        <v>34</v>
      </c>
      <c r="G107" s="80">
        <v>15</v>
      </c>
      <c r="H107" s="80">
        <v>7</v>
      </c>
      <c r="I107" s="75">
        <v>86</v>
      </c>
      <c r="J107" s="38"/>
      <c r="K107" s="76">
        <f t="shared" si="2"/>
        <v>7</v>
      </c>
      <c r="L107" s="77"/>
      <c r="M107" s="52" t="s">
        <v>99</v>
      </c>
      <c r="N107" s="53">
        <v>43467</v>
      </c>
      <c r="O107" s="52" t="s">
        <v>62</v>
      </c>
      <c r="P107" s="47"/>
      <c r="Q107" s="48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spans="1:64" ht="13.5" thickBot="1">
      <c r="A108" s="32"/>
      <c r="B108" s="150" t="s">
        <v>19</v>
      </c>
      <c r="C108" s="151"/>
      <c r="D108" s="18"/>
      <c r="E108" s="14"/>
      <c r="F108" s="14"/>
      <c r="G108" s="14"/>
      <c r="H108" s="14">
        <f>SUM(H73:H107)</f>
        <v>109.20000000000005</v>
      </c>
      <c r="I108" s="14">
        <f>SUM(I73:I107)</f>
        <v>1733</v>
      </c>
      <c r="J108" s="14">
        <f>SUM(J73:J107)</f>
        <v>562</v>
      </c>
      <c r="K108" s="14">
        <f>SUM(K73:K107)</f>
        <v>109.20000000000005</v>
      </c>
      <c r="L108" s="14">
        <f>SUM(L73:L107)</f>
        <v>0</v>
      </c>
      <c r="M108" s="54"/>
      <c r="N108" s="67"/>
      <c r="O108" s="54"/>
      <c r="P108" s="23"/>
      <c r="Q108" s="5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spans="1:64" ht="12.75">
      <c r="A109" s="31"/>
      <c r="B109" s="36" t="s">
        <v>18</v>
      </c>
      <c r="C109" s="20" t="s">
        <v>23</v>
      </c>
      <c r="D109" s="63" t="s">
        <v>67</v>
      </c>
      <c r="E109" s="9" t="s">
        <v>24</v>
      </c>
      <c r="F109" s="9">
        <v>7</v>
      </c>
      <c r="G109" s="9">
        <v>9</v>
      </c>
      <c r="H109" s="9">
        <v>2.3</v>
      </c>
      <c r="I109" s="9">
        <v>46</v>
      </c>
      <c r="J109" s="16">
        <v>46</v>
      </c>
      <c r="K109" s="9">
        <f>H109</f>
        <v>2.3</v>
      </c>
      <c r="L109" s="46"/>
      <c r="M109" s="52" t="s">
        <v>81</v>
      </c>
      <c r="N109" s="53">
        <v>43467</v>
      </c>
      <c r="O109" s="52" t="s">
        <v>106</v>
      </c>
      <c r="P109" s="16"/>
      <c r="Q109" s="27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spans="1:64" s="11" customFormat="1" ht="13.5" customHeight="1">
      <c r="A110" s="31"/>
      <c r="B110" s="36" t="s">
        <v>18</v>
      </c>
      <c r="C110" s="7" t="s">
        <v>23</v>
      </c>
      <c r="D110" s="63" t="s">
        <v>67</v>
      </c>
      <c r="E110" s="4" t="s">
        <v>26</v>
      </c>
      <c r="F110" s="4">
        <v>16</v>
      </c>
      <c r="G110" s="4">
        <v>11</v>
      </c>
      <c r="H110" s="4">
        <v>0.5</v>
      </c>
      <c r="I110" s="4">
        <v>4</v>
      </c>
      <c r="J110" s="2">
        <v>4</v>
      </c>
      <c r="K110" s="9">
        <f aca="true" t="shared" si="3" ref="K110:K184">H110</f>
        <v>0.5</v>
      </c>
      <c r="L110" s="46"/>
      <c r="M110" s="52" t="s">
        <v>81</v>
      </c>
      <c r="N110" s="53">
        <v>43467</v>
      </c>
      <c r="O110" s="52" t="s">
        <v>108</v>
      </c>
      <c r="P110" s="65"/>
      <c r="Q110" s="71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</row>
    <row r="111" spans="1:64" ht="12.75">
      <c r="A111" s="31"/>
      <c r="B111" s="36" t="s">
        <v>18</v>
      </c>
      <c r="C111" s="7" t="s">
        <v>20</v>
      </c>
      <c r="D111" s="63" t="s">
        <v>67</v>
      </c>
      <c r="E111" s="4" t="s">
        <v>22</v>
      </c>
      <c r="F111" s="10">
        <v>34</v>
      </c>
      <c r="G111" s="10">
        <v>2</v>
      </c>
      <c r="H111" s="10">
        <v>4.5</v>
      </c>
      <c r="I111" s="10">
        <v>37</v>
      </c>
      <c r="J111" s="2">
        <v>29</v>
      </c>
      <c r="K111" s="9">
        <f t="shared" si="3"/>
        <v>4.5</v>
      </c>
      <c r="L111" s="46"/>
      <c r="M111" s="52" t="s">
        <v>81</v>
      </c>
      <c r="N111" s="53">
        <v>43467</v>
      </c>
      <c r="O111" s="52" t="s">
        <v>109</v>
      </c>
      <c r="P111" s="2"/>
      <c r="Q111" s="26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spans="1:64" ht="12.75">
      <c r="A112" s="31"/>
      <c r="B112" s="36" t="s">
        <v>18</v>
      </c>
      <c r="C112" s="7" t="s">
        <v>20</v>
      </c>
      <c r="D112" s="63" t="s">
        <v>67</v>
      </c>
      <c r="E112" s="4" t="s">
        <v>21</v>
      </c>
      <c r="F112" s="4">
        <v>46</v>
      </c>
      <c r="G112" s="4">
        <v>15</v>
      </c>
      <c r="H112" s="4">
        <v>7.7</v>
      </c>
      <c r="I112" s="4">
        <v>132</v>
      </c>
      <c r="J112" s="2">
        <v>131</v>
      </c>
      <c r="K112" s="9">
        <f t="shared" si="3"/>
        <v>7.7</v>
      </c>
      <c r="L112" s="46"/>
      <c r="M112" s="52" t="s">
        <v>81</v>
      </c>
      <c r="N112" s="53">
        <v>43467</v>
      </c>
      <c r="O112" s="52" t="s">
        <v>110</v>
      </c>
      <c r="P112" s="2"/>
      <c r="Q112" s="26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spans="1:64" ht="12.75">
      <c r="A113" s="72"/>
      <c r="B113" s="34" t="s">
        <v>13</v>
      </c>
      <c r="C113" s="7" t="s">
        <v>20</v>
      </c>
      <c r="D113" s="63" t="s">
        <v>67</v>
      </c>
      <c r="E113" s="4" t="s">
        <v>24</v>
      </c>
      <c r="F113" s="4">
        <v>79</v>
      </c>
      <c r="G113" s="4">
        <v>4.1</v>
      </c>
      <c r="H113" s="4">
        <v>5.1</v>
      </c>
      <c r="I113" s="4">
        <v>102</v>
      </c>
      <c r="J113" s="2">
        <v>97</v>
      </c>
      <c r="K113" s="9">
        <f t="shared" si="3"/>
        <v>5.1</v>
      </c>
      <c r="L113" s="77"/>
      <c r="M113" s="52" t="s">
        <v>85</v>
      </c>
      <c r="N113" s="53">
        <v>43467</v>
      </c>
      <c r="O113" s="52" t="s">
        <v>113</v>
      </c>
      <c r="P113" s="47"/>
      <c r="Q113" s="48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spans="1:64" ht="13.5" customHeight="1">
      <c r="A114" s="114"/>
      <c r="B114" s="34" t="s">
        <v>13</v>
      </c>
      <c r="C114" s="7" t="s">
        <v>20</v>
      </c>
      <c r="D114" s="63" t="s">
        <v>67</v>
      </c>
      <c r="E114" s="4" t="s">
        <v>24</v>
      </c>
      <c r="F114" s="4">
        <v>100</v>
      </c>
      <c r="G114" s="4">
        <v>11</v>
      </c>
      <c r="H114" s="4">
        <v>4.8</v>
      </c>
      <c r="I114" s="4">
        <v>65</v>
      </c>
      <c r="J114" s="2">
        <v>65</v>
      </c>
      <c r="K114" s="9">
        <f t="shared" si="3"/>
        <v>4.8</v>
      </c>
      <c r="L114" s="103"/>
      <c r="M114" s="52" t="s">
        <v>85</v>
      </c>
      <c r="N114" s="53">
        <v>43467</v>
      </c>
      <c r="O114" s="52" t="s">
        <v>113</v>
      </c>
      <c r="P114" s="2"/>
      <c r="Q114" s="26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spans="1:64" ht="12.75">
      <c r="A115" s="31"/>
      <c r="B115" s="34" t="s">
        <v>13</v>
      </c>
      <c r="C115" s="7" t="s">
        <v>20</v>
      </c>
      <c r="D115" s="63" t="s">
        <v>67</v>
      </c>
      <c r="E115" s="4" t="s">
        <v>24</v>
      </c>
      <c r="F115" s="4">
        <v>112</v>
      </c>
      <c r="G115" s="4">
        <v>3</v>
      </c>
      <c r="H115" s="4">
        <v>9.7</v>
      </c>
      <c r="I115" s="4">
        <v>168</v>
      </c>
      <c r="J115" s="2">
        <v>166</v>
      </c>
      <c r="K115" s="9">
        <f t="shared" si="3"/>
        <v>9.7</v>
      </c>
      <c r="L115" s="46"/>
      <c r="M115" s="52" t="s">
        <v>85</v>
      </c>
      <c r="N115" s="53">
        <v>43467</v>
      </c>
      <c r="O115" s="52" t="s">
        <v>118</v>
      </c>
      <c r="P115" s="16"/>
      <c r="Q115" s="27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spans="1:64" ht="12.75">
      <c r="A116" s="12"/>
      <c r="B116" s="34" t="s">
        <v>13</v>
      </c>
      <c r="C116" s="7" t="s">
        <v>20</v>
      </c>
      <c r="D116" s="63" t="s">
        <v>67</v>
      </c>
      <c r="E116" s="4" t="s">
        <v>24</v>
      </c>
      <c r="F116" s="4">
        <v>113</v>
      </c>
      <c r="G116" s="4">
        <v>5.1</v>
      </c>
      <c r="H116" s="4">
        <v>5</v>
      </c>
      <c r="I116" s="4">
        <v>117</v>
      </c>
      <c r="J116" s="2">
        <v>74</v>
      </c>
      <c r="K116" s="9">
        <f t="shared" si="3"/>
        <v>5</v>
      </c>
      <c r="L116" s="45"/>
      <c r="M116" s="52" t="s">
        <v>85</v>
      </c>
      <c r="N116" s="53">
        <v>43467</v>
      </c>
      <c r="O116" s="52" t="s">
        <v>118</v>
      </c>
      <c r="P116" s="2"/>
      <c r="Q116" s="26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spans="1:64" ht="12.75">
      <c r="A117" s="12"/>
      <c r="B117" s="34" t="s">
        <v>13</v>
      </c>
      <c r="C117" s="7" t="s">
        <v>20</v>
      </c>
      <c r="D117" s="63" t="s">
        <v>67</v>
      </c>
      <c r="E117" s="4" t="s">
        <v>26</v>
      </c>
      <c r="F117" s="4">
        <v>123</v>
      </c>
      <c r="G117" s="4">
        <v>1</v>
      </c>
      <c r="H117" s="4">
        <v>9.5</v>
      </c>
      <c r="I117" s="4">
        <v>179</v>
      </c>
      <c r="J117" s="2">
        <v>177</v>
      </c>
      <c r="K117" s="9">
        <f t="shared" si="3"/>
        <v>9.5</v>
      </c>
      <c r="L117" s="45"/>
      <c r="M117" s="52" t="s">
        <v>85</v>
      </c>
      <c r="N117" s="53">
        <v>43467</v>
      </c>
      <c r="O117" s="52" t="s">
        <v>119</v>
      </c>
      <c r="P117" s="2"/>
      <c r="Q117" s="26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spans="1:64" ht="12.75">
      <c r="A118" s="12"/>
      <c r="B118" s="34" t="s">
        <v>13</v>
      </c>
      <c r="C118" s="7" t="s">
        <v>20</v>
      </c>
      <c r="D118" s="63" t="s">
        <v>67</v>
      </c>
      <c r="E118" s="4" t="s">
        <v>24</v>
      </c>
      <c r="F118" s="4">
        <v>133</v>
      </c>
      <c r="G118" s="4">
        <v>6</v>
      </c>
      <c r="H118" s="4">
        <v>2</v>
      </c>
      <c r="I118" s="4">
        <v>41</v>
      </c>
      <c r="J118" s="2">
        <v>41</v>
      </c>
      <c r="K118" s="9">
        <f t="shared" si="3"/>
        <v>2</v>
      </c>
      <c r="L118" s="45"/>
      <c r="M118" s="52" t="s">
        <v>85</v>
      </c>
      <c r="N118" s="53">
        <v>43467</v>
      </c>
      <c r="O118" s="52" t="s">
        <v>118</v>
      </c>
      <c r="P118" s="2"/>
      <c r="Q118" s="26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spans="1:64" ht="12.75">
      <c r="A119" s="12"/>
      <c r="B119" s="34" t="s">
        <v>13</v>
      </c>
      <c r="C119" s="7" t="s">
        <v>20</v>
      </c>
      <c r="D119" s="63" t="s">
        <v>67</v>
      </c>
      <c r="E119" s="4" t="s">
        <v>24</v>
      </c>
      <c r="F119" s="4">
        <v>65</v>
      </c>
      <c r="G119" s="4">
        <v>6</v>
      </c>
      <c r="H119" s="4">
        <v>5.2</v>
      </c>
      <c r="I119" s="4">
        <v>84</v>
      </c>
      <c r="J119" s="2">
        <v>82</v>
      </c>
      <c r="K119" s="9">
        <f t="shared" si="3"/>
        <v>5.2</v>
      </c>
      <c r="L119" s="45"/>
      <c r="M119" s="52" t="s">
        <v>133</v>
      </c>
      <c r="N119" s="53">
        <v>43507</v>
      </c>
      <c r="O119" s="52" t="s">
        <v>113</v>
      </c>
      <c r="P119" s="2"/>
      <c r="Q119" s="26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spans="1:64" ht="12.75">
      <c r="A120" s="12"/>
      <c r="B120" s="34" t="s">
        <v>17</v>
      </c>
      <c r="C120" s="7" t="s">
        <v>20</v>
      </c>
      <c r="D120" s="63" t="s">
        <v>67</v>
      </c>
      <c r="E120" s="4" t="s">
        <v>24</v>
      </c>
      <c r="F120" s="4">
        <v>52</v>
      </c>
      <c r="G120" s="4">
        <v>4</v>
      </c>
      <c r="H120" s="4">
        <v>2.1</v>
      </c>
      <c r="I120" s="4">
        <v>65</v>
      </c>
      <c r="J120" s="100">
        <v>65</v>
      </c>
      <c r="K120" s="9">
        <f t="shared" si="3"/>
        <v>2.1</v>
      </c>
      <c r="L120" s="45"/>
      <c r="M120" s="52" t="s">
        <v>89</v>
      </c>
      <c r="N120" s="53">
        <v>43467</v>
      </c>
      <c r="O120" s="52" t="s">
        <v>122</v>
      </c>
      <c r="P120" s="2"/>
      <c r="Q120" s="26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spans="1:64" ht="12.75">
      <c r="A121" s="12"/>
      <c r="B121" s="34" t="s">
        <v>17</v>
      </c>
      <c r="C121" s="7" t="s">
        <v>20</v>
      </c>
      <c r="D121" s="63" t="s">
        <v>67</v>
      </c>
      <c r="E121" s="4" t="s">
        <v>24</v>
      </c>
      <c r="F121" s="4">
        <v>52</v>
      </c>
      <c r="G121" s="4">
        <v>5</v>
      </c>
      <c r="H121" s="4">
        <v>7.7</v>
      </c>
      <c r="I121" s="4">
        <v>195</v>
      </c>
      <c r="J121" s="100">
        <v>194</v>
      </c>
      <c r="K121" s="9">
        <f t="shared" si="3"/>
        <v>7.7</v>
      </c>
      <c r="L121" s="45"/>
      <c r="M121" s="52" t="s">
        <v>89</v>
      </c>
      <c r="N121" s="53">
        <v>43467</v>
      </c>
      <c r="O121" s="52" t="s">
        <v>122</v>
      </c>
      <c r="P121" s="2"/>
      <c r="Q121" s="26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spans="1:64" ht="12.75">
      <c r="A122" s="12"/>
      <c r="B122" s="34" t="s">
        <v>17</v>
      </c>
      <c r="C122" s="7" t="s">
        <v>20</v>
      </c>
      <c r="D122" s="63" t="s">
        <v>67</v>
      </c>
      <c r="E122" s="4" t="s">
        <v>24</v>
      </c>
      <c r="F122" s="4">
        <v>72</v>
      </c>
      <c r="G122" s="4">
        <v>6</v>
      </c>
      <c r="H122" s="4">
        <v>1.2</v>
      </c>
      <c r="I122" s="4">
        <v>21</v>
      </c>
      <c r="J122" s="100">
        <v>21</v>
      </c>
      <c r="K122" s="9">
        <f t="shared" si="3"/>
        <v>1.2</v>
      </c>
      <c r="L122" s="45"/>
      <c r="M122" s="52" t="s">
        <v>89</v>
      </c>
      <c r="N122" s="53">
        <v>43467</v>
      </c>
      <c r="O122" s="52" t="s">
        <v>122</v>
      </c>
      <c r="P122" s="2"/>
      <c r="Q122" s="26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spans="1:64" ht="12.75">
      <c r="A123" s="12"/>
      <c r="B123" s="34" t="s">
        <v>17</v>
      </c>
      <c r="C123" s="7" t="s">
        <v>20</v>
      </c>
      <c r="D123" s="63" t="s">
        <v>67</v>
      </c>
      <c r="E123" s="4" t="s">
        <v>24</v>
      </c>
      <c r="F123" s="4">
        <v>94</v>
      </c>
      <c r="G123" s="4">
        <v>1.1</v>
      </c>
      <c r="H123" s="4">
        <v>5.7</v>
      </c>
      <c r="I123" s="4">
        <v>114</v>
      </c>
      <c r="J123" s="100">
        <v>113</v>
      </c>
      <c r="K123" s="9">
        <f t="shared" si="3"/>
        <v>5.7</v>
      </c>
      <c r="L123" s="45"/>
      <c r="M123" s="52" t="s">
        <v>89</v>
      </c>
      <c r="N123" s="53">
        <v>43467</v>
      </c>
      <c r="O123" s="52" t="s">
        <v>118</v>
      </c>
      <c r="P123" s="2"/>
      <c r="Q123" s="26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spans="1:64" ht="12.75">
      <c r="A124" s="12"/>
      <c r="B124" s="34" t="s">
        <v>17</v>
      </c>
      <c r="C124" s="7" t="s">
        <v>20</v>
      </c>
      <c r="D124" s="63" t="s">
        <v>67</v>
      </c>
      <c r="E124" s="4" t="s">
        <v>24</v>
      </c>
      <c r="F124" s="4">
        <v>106</v>
      </c>
      <c r="G124" s="4">
        <v>6</v>
      </c>
      <c r="H124" s="4">
        <v>8.1</v>
      </c>
      <c r="I124" s="4">
        <v>149</v>
      </c>
      <c r="J124" s="100">
        <v>148</v>
      </c>
      <c r="K124" s="9">
        <f t="shared" si="3"/>
        <v>8.1</v>
      </c>
      <c r="L124" s="45"/>
      <c r="M124" s="52" t="s">
        <v>89</v>
      </c>
      <c r="N124" s="53">
        <v>43467</v>
      </c>
      <c r="O124" s="52" t="s">
        <v>120</v>
      </c>
      <c r="P124" s="2"/>
      <c r="Q124" s="26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spans="1:64" ht="12.75">
      <c r="A125" s="12"/>
      <c r="B125" s="34" t="s">
        <v>17</v>
      </c>
      <c r="C125" s="7" t="s">
        <v>20</v>
      </c>
      <c r="D125" s="63" t="s">
        <v>67</v>
      </c>
      <c r="E125" s="4" t="s">
        <v>24</v>
      </c>
      <c r="F125" s="4">
        <v>121</v>
      </c>
      <c r="G125" s="4">
        <v>1</v>
      </c>
      <c r="H125" s="4">
        <v>4.5</v>
      </c>
      <c r="I125" s="4">
        <v>63</v>
      </c>
      <c r="J125" s="100">
        <v>63</v>
      </c>
      <c r="K125" s="9">
        <f t="shared" si="3"/>
        <v>4.5</v>
      </c>
      <c r="L125" s="45"/>
      <c r="M125" s="52" t="s">
        <v>89</v>
      </c>
      <c r="N125" s="53">
        <v>43467</v>
      </c>
      <c r="O125" s="52" t="s">
        <v>118</v>
      </c>
      <c r="P125" s="2"/>
      <c r="Q125" s="26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spans="1:64" ht="12.75">
      <c r="A126" s="12"/>
      <c r="B126" s="34" t="s">
        <v>17</v>
      </c>
      <c r="C126" s="7" t="s">
        <v>20</v>
      </c>
      <c r="D126" s="63" t="s">
        <v>67</v>
      </c>
      <c r="E126" s="4" t="s">
        <v>24</v>
      </c>
      <c r="F126" s="4">
        <v>133</v>
      </c>
      <c r="G126" s="4">
        <v>5</v>
      </c>
      <c r="H126" s="4">
        <v>5.6</v>
      </c>
      <c r="I126" s="4">
        <v>173</v>
      </c>
      <c r="J126" s="100">
        <v>160</v>
      </c>
      <c r="K126" s="9">
        <f t="shared" si="3"/>
        <v>5.6</v>
      </c>
      <c r="L126" s="45"/>
      <c r="M126" s="52" t="s">
        <v>89</v>
      </c>
      <c r="N126" s="53">
        <v>43467</v>
      </c>
      <c r="O126" s="52" t="s">
        <v>118</v>
      </c>
      <c r="P126" s="2"/>
      <c r="Q126" s="26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spans="1:64" ht="12.75">
      <c r="A127" s="12"/>
      <c r="B127" s="35" t="s">
        <v>16</v>
      </c>
      <c r="C127" s="7" t="s">
        <v>20</v>
      </c>
      <c r="D127" s="63" t="s">
        <v>67</v>
      </c>
      <c r="E127" s="4" t="s">
        <v>24</v>
      </c>
      <c r="F127" s="4">
        <v>16</v>
      </c>
      <c r="G127" s="4">
        <v>14</v>
      </c>
      <c r="H127" s="4">
        <v>1.7</v>
      </c>
      <c r="I127" s="4">
        <v>49</v>
      </c>
      <c r="J127" s="2">
        <v>49</v>
      </c>
      <c r="K127" s="9">
        <f t="shared" si="3"/>
        <v>1.7</v>
      </c>
      <c r="L127" s="45"/>
      <c r="M127" s="52" t="s">
        <v>93</v>
      </c>
      <c r="N127" s="53">
        <v>43467</v>
      </c>
      <c r="O127" s="52" t="s">
        <v>60</v>
      </c>
      <c r="P127" s="2"/>
      <c r="Q127" s="26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spans="1:64" ht="12.75">
      <c r="A128" s="12"/>
      <c r="B128" s="35" t="s">
        <v>16</v>
      </c>
      <c r="C128" s="7" t="s">
        <v>25</v>
      </c>
      <c r="D128" s="63" t="s">
        <v>67</v>
      </c>
      <c r="E128" s="4" t="s">
        <v>24</v>
      </c>
      <c r="F128" s="4">
        <v>16</v>
      </c>
      <c r="G128" s="4">
        <v>18</v>
      </c>
      <c r="H128" s="4">
        <v>1.6</v>
      </c>
      <c r="I128" s="4">
        <v>32</v>
      </c>
      <c r="J128" s="2">
        <v>32</v>
      </c>
      <c r="K128" s="9">
        <f t="shared" si="3"/>
        <v>1.6</v>
      </c>
      <c r="L128" s="45"/>
      <c r="M128" s="52" t="s">
        <v>93</v>
      </c>
      <c r="N128" s="53">
        <v>43467</v>
      </c>
      <c r="O128" s="52" t="s">
        <v>60</v>
      </c>
      <c r="P128" s="2"/>
      <c r="Q128" s="26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spans="1:64" ht="12.75">
      <c r="A129" s="12"/>
      <c r="B129" s="35" t="s">
        <v>16</v>
      </c>
      <c r="C129" s="7" t="s">
        <v>20</v>
      </c>
      <c r="D129" s="63" t="s">
        <v>67</v>
      </c>
      <c r="E129" s="4" t="s">
        <v>24</v>
      </c>
      <c r="F129" s="4">
        <v>18</v>
      </c>
      <c r="G129" s="4">
        <v>13</v>
      </c>
      <c r="H129" s="4">
        <v>4</v>
      </c>
      <c r="I129" s="4">
        <v>18</v>
      </c>
      <c r="J129" s="2">
        <v>18</v>
      </c>
      <c r="K129" s="9">
        <f t="shared" si="3"/>
        <v>4</v>
      </c>
      <c r="L129" s="45"/>
      <c r="M129" s="52" t="s">
        <v>93</v>
      </c>
      <c r="N129" s="53">
        <v>43467</v>
      </c>
      <c r="O129" s="52" t="s">
        <v>60</v>
      </c>
      <c r="P129" s="2"/>
      <c r="Q129" s="26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spans="1:64" ht="12.75">
      <c r="A130" s="12"/>
      <c r="B130" s="35" t="s">
        <v>16</v>
      </c>
      <c r="C130" s="7" t="s">
        <v>25</v>
      </c>
      <c r="D130" s="63" t="s">
        <v>67</v>
      </c>
      <c r="E130" s="4" t="s">
        <v>24</v>
      </c>
      <c r="F130" s="4">
        <v>22</v>
      </c>
      <c r="G130" s="4">
        <v>2</v>
      </c>
      <c r="H130" s="4">
        <v>3.1</v>
      </c>
      <c r="I130" s="4">
        <v>52</v>
      </c>
      <c r="J130" s="2">
        <v>52</v>
      </c>
      <c r="K130" s="9">
        <f t="shared" si="3"/>
        <v>3.1</v>
      </c>
      <c r="L130" s="45"/>
      <c r="M130" s="52" t="s">
        <v>93</v>
      </c>
      <c r="N130" s="53">
        <v>43467</v>
      </c>
      <c r="O130" s="52" t="s">
        <v>60</v>
      </c>
      <c r="P130" s="2"/>
      <c r="Q130" s="26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spans="1:64" ht="12.75">
      <c r="A131" s="12"/>
      <c r="B131" s="35" t="s">
        <v>16</v>
      </c>
      <c r="C131" s="7" t="s">
        <v>20</v>
      </c>
      <c r="D131" s="63" t="s">
        <v>67</v>
      </c>
      <c r="E131" s="4" t="s">
        <v>24</v>
      </c>
      <c r="F131" s="4">
        <v>25</v>
      </c>
      <c r="G131" s="4">
        <v>7</v>
      </c>
      <c r="H131" s="4">
        <v>1.5</v>
      </c>
      <c r="I131" s="4">
        <v>25</v>
      </c>
      <c r="J131" s="2">
        <v>25</v>
      </c>
      <c r="K131" s="9">
        <f t="shared" si="3"/>
        <v>1.5</v>
      </c>
      <c r="L131" s="45"/>
      <c r="M131" s="52" t="s">
        <v>93</v>
      </c>
      <c r="N131" s="53">
        <v>43467</v>
      </c>
      <c r="O131" s="52" t="s">
        <v>60</v>
      </c>
      <c r="P131" s="2"/>
      <c r="Q131" s="26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spans="1:64" ht="12.75">
      <c r="A132" s="12"/>
      <c r="B132" s="35" t="s">
        <v>16</v>
      </c>
      <c r="C132" s="7" t="s">
        <v>20</v>
      </c>
      <c r="D132" s="63" t="s">
        <v>67</v>
      </c>
      <c r="E132" s="4" t="s">
        <v>24</v>
      </c>
      <c r="F132" s="4">
        <v>25</v>
      </c>
      <c r="G132" s="4">
        <v>8</v>
      </c>
      <c r="H132" s="4">
        <v>1.5</v>
      </c>
      <c r="I132" s="4">
        <v>28</v>
      </c>
      <c r="J132" s="2">
        <v>28</v>
      </c>
      <c r="K132" s="9">
        <f t="shared" si="3"/>
        <v>1.5</v>
      </c>
      <c r="L132" s="45"/>
      <c r="M132" s="52" t="s">
        <v>93</v>
      </c>
      <c r="N132" s="53">
        <v>43467</v>
      </c>
      <c r="O132" s="52" t="s">
        <v>60</v>
      </c>
      <c r="P132" s="2"/>
      <c r="Q132" s="26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spans="1:64" ht="12.75">
      <c r="A133" s="12"/>
      <c r="B133" s="35" t="s">
        <v>16</v>
      </c>
      <c r="C133" s="15" t="s">
        <v>25</v>
      </c>
      <c r="D133" s="63" t="s">
        <v>67</v>
      </c>
      <c r="E133" s="4" t="s">
        <v>24</v>
      </c>
      <c r="F133" s="4">
        <v>37</v>
      </c>
      <c r="G133" s="4">
        <v>38</v>
      </c>
      <c r="H133" s="4">
        <v>1.1</v>
      </c>
      <c r="I133" s="4">
        <v>14</v>
      </c>
      <c r="J133" s="2">
        <v>14</v>
      </c>
      <c r="K133" s="9">
        <f t="shared" si="3"/>
        <v>1.1</v>
      </c>
      <c r="L133" s="45"/>
      <c r="M133" s="52" t="s">
        <v>93</v>
      </c>
      <c r="N133" s="53">
        <v>43467</v>
      </c>
      <c r="O133" s="52" t="s">
        <v>60</v>
      </c>
      <c r="P133" s="2"/>
      <c r="Q133" s="26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spans="1:64" ht="12.75">
      <c r="A134" s="12"/>
      <c r="B134" s="35" t="s">
        <v>16</v>
      </c>
      <c r="C134" s="15" t="s">
        <v>25</v>
      </c>
      <c r="D134" s="63" t="s">
        <v>67</v>
      </c>
      <c r="E134" s="4" t="s">
        <v>24</v>
      </c>
      <c r="F134" s="4">
        <v>53</v>
      </c>
      <c r="G134" s="4">
        <v>30</v>
      </c>
      <c r="H134" s="4">
        <v>0.5</v>
      </c>
      <c r="I134" s="4">
        <v>14</v>
      </c>
      <c r="J134" s="2">
        <v>14</v>
      </c>
      <c r="K134" s="9">
        <f t="shared" si="3"/>
        <v>0.5</v>
      </c>
      <c r="L134" s="45"/>
      <c r="M134" s="52" t="s">
        <v>93</v>
      </c>
      <c r="N134" s="53">
        <v>43467</v>
      </c>
      <c r="O134" s="52" t="s">
        <v>60</v>
      </c>
      <c r="P134" s="2"/>
      <c r="Q134" s="26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spans="1:64" ht="12.75">
      <c r="A135" s="12"/>
      <c r="B135" s="35" t="s">
        <v>16</v>
      </c>
      <c r="C135" s="15" t="s">
        <v>25</v>
      </c>
      <c r="D135" s="63" t="s">
        <v>67</v>
      </c>
      <c r="E135" s="4" t="s">
        <v>26</v>
      </c>
      <c r="F135" s="4">
        <v>59</v>
      </c>
      <c r="G135" s="4">
        <v>6</v>
      </c>
      <c r="H135" s="4">
        <v>4</v>
      </c>
      <c r="I135" s="4">
        <v>62</v>
      </c>
      <c r="J135" s="2">
        <v>61</v>
      </c>
      <c r="K135" s="9">
        <f t="shared" si="3"/>
        <v>4</v>
      </c>
      <c r="L135" s="45"/>
      <c r="M135" s="52" t="s">
        <v>93</v>
      </c>
      <c r="N135" s="53">
        <v>43467</v>
      </c>
      <c r="O135" s="52" t="s">
        <v>123</v>
      </c>
      <c r="P135" s="2"/>
      <c r="Q135" s="26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spans="1:64" ht="12.75">
      <c r="A136" s="12"/>
      <c r="B136" s="35" t="s">
        <v>16</v>
      </c>
      <c r="C136" s="15" t="s">
        <v>20</v>
      </c>
      <c r="D136" s="63" t="s">
        <v>67</v>
      </c>
      <c r="E136" s="4" t="s">
        <v>26</v>
      </c>
      <c r="F136" s="4">
        <v>61</v>
      </c>
      <c r="G136" s="4">
        <v>1</v>
      </c>
      <c r="H136" s="4">
        <v>6.3</v>
      </c>
      <c r="I136" s="4">
        <v>85</v>
      </c>
      <c r="J136" s="2">
        <v>84</v>
      </c>
      <c r="K136" s="9">
        <f t="shared" si="3"/>
        <v>6.3</v>
      </c>
      <c r="L136" s="45"/>
      <c r="M136" s="52" t="s">
        <v>93</v>
      </c>
      <c r="N136" s="53">
        <v>43467</v>
      </c>
      <c r="O136" s="52" t="s">
        <v>123</v>
      </c>
      <c r="P136" s="2"/>
      <c r="Q136" s="26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spans="1:64" ht="12.75">
      <c r="A137" s="12"/>
      <c r="B137" s="35" t="s">
        <v>16</v>
      </c>
      <c r="C137" s="15" t="s">
        <v>20</v>
      </c>
      <c r="D137" s="63" t="s">
        <v>67</v>
      </c>
      <c r="E137" s="4" t="s">
        <v>24</v>
      </c>
      <c r="F137" s="4">
        <v>61</v>
      </c>
      <c r="G137" s="4">
        <v>7</v>
      </c>
      <c r="H137" s="4">
        <v>5.9</v>
      </c>
      <c r="I137" s="4">
        <v>101</v>
      </c>
      <c r="J137" s="2">
        <v>101</v>
      </c>
      <c r="K137" s="9">
        <f t="shared" si="3"/>
        <v>5.9</v>
      </c>
      <c r="L137" s="45"/>
      <c r="M137" s="52" t="s">
        <v>93</v>
      </c>
      <c r="N137" s="53">
        <v>43467</v>
      </c>
      <c r="O137" s="52" t="s">
        <v>123</v>
      </c>
      <c r="P137" s="2"/>
      <c r="Q137" s="26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spans="1:64" ht="12.75">
      <c r="A138" s="12"/>
      <c r="B138" s="35" t="s">
        <v>16</v>
      </c>
      <c r="C138" s="15" t="s">
        <v>25</v>
      </c>
      <c r="D138" s="63" t="s">
        <v>67</v>
      </c>
      <c r="E138" s="4" t="s">
        <v>24</v>
      </c>
      <c r="F138" s="4">
        <v>72</v>
      </c>
      <c r="G138" s="4">
        <v>16</v>
      </c>
      <c r="H138" s="4">
        <v>5.9</v>
      </c>
      <c r="I138" s="4">
        <v>123</v>
      </c>
      <c r="J138" s="2">
        <v>123</v>
      </c>
      <c r="K138" s="9">
        <f t="shared" si="3"/>
        <v>5.9</v>
      </c>
      <c r="L138" s="45"/>
      <c r="M138" s="52" t="s">
        <v>93</v>
      </c>
      <c r="N138" s="53">
        <v>43467</v>
      </c>
      <c r="O138" s="52" t="s">
        <v>123</v>
      </c>
      <c r="P138" s="2"/>
      <c r="Q138" s="26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spans="1:64" ht="12.75">
      <c r="A139" s="12"/>
      <c r="B139" s="35" t="s">
        <v>16</v>
      </c>
      <c r="C139" s="15" t="s">
        <v>25</v>
      </c>
      <c r="D139" s="63" t="s">
        <v>67</v>
      </c>
      <c r="E139" s="4" t="s">
        <v>24</v>
      </c>
      <c r="F139" s="4">
        <v>14</v>
      </c>
      <c r="G139" s="4">
        <v>3</v>
      </c>
      <c r="H139" s="4">
        <v>8</v>
      </c>
      <c r="I139" s="4">
        <v>168</v>
      </c>
      <c r="J139" s="2">
        <v>166</v>
      </c>
      <c r="K139" s="9">
        <f t="shared" si="3"/>
        <v>8</v>
      </c>
      <c r="L139" s="45"/>
      <c r="M139" s="52" t="s">
        <v>131</v>
      </c>
      <c r="N139" s="53">
        <v>43507</v>
      </c>
      <c r="O139" s="52" t="s">
        <v>60</v>
      </c>
      <c r="P139" s="2"/>
      <c r="Q139" s="26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spans="1:64" ht="12.75">
      <c r="A140" s="12"/>
      <c r="B140" s="35" t="s">
        <v>16</v>
      </c>
      <c r="C140" s="15" t="s">
        <v>20</v>
      </c>
      <c r="D140" s="63" t="s">
        <v>67</v>
      </c>
      <c r="E140" s="4" t="s">
        <v>24</v>
      </c>
      <c r="F140" s="4">
        <v>25</v>
      </c>
      <c r="G140" s="4">
        <v>13</v>
      </c>
      <c r="H140" s="4">
        <v>4</v>
      </c>
      <c r="I140" s="4">
        <v>52</v>
      </c>
      <c r="J140" s="2">
        <v>52</v>
      </c>
      <c r="K140" s="9">
        <f t="shared" si="3"/>
        <v>4</v>
      </c>
      <c r="L140" s="45"/>
      <c r="M140" s="52" t="s">
        <v>131</v>
      </c>
      <c r="N140" s="53">
        <v>43507</v>
      </c>
      <c r="O140" s="52" t="s">
        <v>60</v>
      </c>
      <c r="P140" s="2"/>
      <c r="Q140" s="26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spans="1:64" ht="12.75">
      <c r="A141" s="12"/>
      <c r="B141" s="34" t="s">
        <v>14</v>
      </c>
      <c r="C141" s="7" t="s">
        <v>23</v>
      </c>
      <c r="D141" s="63" t="s">
        <v>67</v>
      </c>
      <c r="E141" s="4" t="s">
        <v>24</v>
      </c>
      <c r="F141" s="4">
        <v>43</v>
      </c>
      <c r="G141" s="4">
        <v>6</v>
      </c>
      <c r="H141" s="4">
        <v>4.1</v>
      </c>
      <c r="I141" s="4">
        <v>216</v>
      </c>
      <c r="J141" s="2">
        <v>201</v>
      </c>
      <c r="K141" s="9">
        <f t="shared" si="3"/>
        <v>4.1</v>
      </c>
      <c r="L141" s="45"/>
      <c r="M141" s="52" t="s">
        <v>96</v>
      </c>
      <c r="N141" s="53">
        <v>43467</v>
      </c>
      <c r="O141" s="52" t="s">
        <v>61</v>
      </c>
      <c r="P141" s="2"/>
      <c r="Q141" s="26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spans="1:64" ht="12.75">
      <c r="A142" s="12"/>
      <c r="B142" s="36" t="s">
        <v>15</v>
      </c>
      <c r="C142" s="7" t="s">
        <v>23</v>
      </c>
      <c r="D142" s="63" t="s">
        <v>67</v>
      </c>
      <c r="E142" s="4" t="s">
        <v>24</v>
      </c>
      <c r="F142" s="4">
        <v>5</v>
      </c>
      <c r="G142" s="4">
        <v>11</v>
      </c>
      <c r="H142" s="4">
        <v>2.6</v>
      </c>
      <c r="I142" s="4">
        <v>89</v>
      </c>
      <c r="J142" s="2">
        <v>87</v>
      </c>
      <c r="K142" s="9">
        <f t="shared" si="3"/>
        <v>2.6</v>
      </c>
      <c r="L142" s="45"/>
      <c r="M142" s="52" t="s">
        <v>100</v>
      </c>
      <c r="N142" s="53">
        <v>43467</v>
      </c>
      <c r="O142" s="52" t="s">
        <v>59</v>
      </c>
      <c r="P142" s="2"/>
      <c r="Q142" s="26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spans="1:64" ht="12.75">
      <c r="A143" s="12"/>
      <c r="B143" s="36" t="s">
        <v>15</v>
      </c>
      <c r="C143" s="7" t="s">
        <v>23</v>
      </c>
      <c r="D143" s="63" t="s">
        <v>67</v>
      </c>
      <c r="E143" s="4" t="s">
        <v>24</v>
      </c>
      <c r="F143" s="4">
        <v>5</v>
      </c>
      <c r="G143" s="4">
        <v>12</v>
      </c>
      <c r="H143" s="4">
        <v>4.7</v>
      </c>
      <c r="I143" s="4">
        <v>124</v>
      </c>
      <c r="J143" s="2">
        <v>111</v>
      </c>
      <c r="K143" s="9">
        <f t="shared" si="3"/>
        <v>4.7</v>
      </c>
      <c r="L143" s="45"/>
      <c r="M143" s="52" t="s">
        <v>100</v>
      </c>
      <c r="N143" s="53">
        <v>43467</v>
      </c>
      <c r="O143" s="52" t="s">
        <v>59</v>
      </c>
      <c r="P143" s="2"/>
      <c r="Q143" s="26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spans="1:64" ht="13.5" thickBot="1">
      <c r="A144" s="66"/>
      <c r="B144" s="78" t="s">
        <v>15</v>
      </c>
      <c r="C144" s="84" t="s">
        <v>25</v>
      </c>
      <c r="D144" s="104" t="s">
        <v>67</v>
      </c>
      <c r="E144" s="38" t="s">
        <v>24</v>
      </c>
      <c r="F144" s="38">
        <v>34</v>
      </c>
      <c r="G144" s="38">
        <v>1</v>
      </c>
      <c r="H144" s="38">
        <v>4</v>
      </c>
      <c r="I144" s="38">
        <v>51</v>
      </c>
      <c r="J144" s="47">
        <v>37</v>
      </c>
      <c r="K144" s="70">
        <f t="shared" si="3"/>
        <v>4</v>
      </c>
      <c r="L144" s="50"/>
      <c r="M144" s="52" t="s">
        <v>100</v>
      </c>
      <c r="N144" s="53">
        <v>43467</v>
      </c>
      <c r="O144" s="52" t="s">
        <v>62</v>
      </c>
      <c r="P144" s="47"/>
      <c r="Q144" s="48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spans="1:64" ht="13.5" customHeight="1" thickBot="1">
      <c r="A145" s="32"/>
      <c r="B145" s="150" t="s">
        <v>19</v>
      </c>
      <c r="C145" s="151"/>
      <c r="D145" s="22"/>
      <c r="E145" s="23"/>
      <c r="F145" s="24"/>
      <c r="G145" s="24"/>
      <c r="H145" s="14">
        <f>SUM(H109:H144)</f>
        <v>155.69999999999996</v>
      </c>
      <c r="I145" s="14">
        <f>SUM(I109:I144)</f>
        <v>3058</v>
      </c>
      <c r="J145" s="14">
        <f>SUM(J109:J144)</f>
        <v>2931</v>
      </c>
      <c r="K145" s="14">
        <f>SUM(K109:K144)</f>
        <v>155.69999999999996</v>
      </c>
      <c r="L145" s="14">
        <f>SUM(L109:L144)</f>
        <v>0</v>
      </c>
      <c r="M145" s="54"/>
      <c r="N145" s="67"/>
      <c r="O145" s="54"/>
      <c r="P145" s="23"/>
      <c r="Q145" s="5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spans="1:64" ht="12.75">
      <c r="A146" s="31"/>
      <c r="B146" s="36" t="s">
        <v>18</v>
      </c>
      <c r="C146" s="20" t="s">
        <v>23</v>
      </c>
      <c r="D146" s="21" t="s">
        <v>68</v>
      </c>
      <c r="E146" s="16" t="s">
        <v>24</v>
      </c>
      <c r="F146" s="17">
        <v>6</v>
      </c>
      <c r="G146" s="17">
        <v>3</v>
      </c>
      <c r="H146" s="17">
        <v>64</v>
      </c>
      <c r="I146" s="39">
        <v>64</v>
      </c>
      <c r="J146" s="16">
        <v>50</v>
      </c>
      <c r="K146" s="9">
        <f t="shared" si="3"/>
        <v>64</v>
      </c>
      <c r="L146" s="46"/>
      <c r="M146" s="52" t="s">
        <v>82</v>
      </c>
      <c r="N146" s="53">
        <v>43467</v>
      </c>
      <c r="O146" s="52" t="s">
        <v>106</v>
      </c>
      <c r="P146" s="16"/>
      <c r="Q146" s="27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spans="1:64" ht="12.75">
      <c r="A147" s="12"/>
      <c r="B147" s="36" t="s">
        <v>18</v>
      </c>
      <c r="C147" s="7" t="s">
        <v>23</v>
      </c>
      <c r="D147" s="21" t="s">
        <v>68</v>
      </c>
      <c r="E147" s="2" t="s">
        <v>24</v>
      </c>
      <c r="F147" s="17">
        <v>5</v>
      </c>
      <c r="G147" s="17">
        <v>7</v>
      </c>
      <c r="H147" s="17">
        <v>3.6</v>
      </c>
      <c r="I147" s="39">
        <v>76</v>
      </c>
      <c r="J147" s="16">
        <v>53</v>
      </c>
      <c r="K147" s="9">
        <f t="shared" si="3"/>
        <v>3.6</v>
      </c>
      <c r="L147" s="45"/>
      <c r="M147" s="52" t="s">
        <v>82</v>
      </c>
      <c r="N147" s="53">
        <v>43467</v>
      </c>
      <c r="O147" s="52" t="s">
        <v>106</v>
      </c>
      <c r="P147" s="2"/>
      <c r="Q147" s="26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spans="1:64" ht="12.75">
      <c r="A148" s="66"/>
      <c r="B148" s="36" t="s">
        <v>18</v>
      </c>
      <c r="C148" s="7" t="s">
        <v>23</v>
      </c>
      <c r="D148" s="21" t="s">
        <v>68</v>
      </c>
      <c r="E148" s="2" t="s">
        <v>26</v>
      </c>
      <c r="F148" s="17">
        <v>7</v>
      </c>
      <c r="G148" s="17">
        <v>8</v>
      </c>
      <c r="H148" s="17">
        <v>1.6</v>
      </c>
      <c r="I148" s="39">
        <v>35</v>
      </c>
      <c r="J148" s="16">
        <v>32</v>
      </c>
      <c r="K148" s="9">
        <f t="shared" si="3"/>
        <v>1.6</v>
      </c>
      <c r="L148" s="50"/>
      <c r="M148" s="52" t="s">
        <v>82</v>
      </c>
      <c r="N148" s="53">
        <v>43467</v>
      </c>
      <c r="O148" s="52" t="s">
        <v>106</v>
      </c>
      <c r="P148" s="47"/>
      <c r="Q148" s="48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spans="1:64" ht="13.5" customHeight="1">
      <c r="A149" s="12"/>
      <c r="B149" s="36" t="s">
        <v>18</v>
      </c>
      <c r="C149" s="7" t="s">
        <v>20</v>
      </c>
      <c r="D149" s="21" t="s">
        <v>68</v>
      </c>
      <c r="E149" s="2" t="s">
        <v>24</v>
      </c>
      <c r="F149" s="17">
        <v>35</v>
      </c>
      <c r="G149" s="17">
        <v>11</v>
      </c>
      <c r="H149" s="17">
        <v>3.1</v>
      </c>
      <c r="I149" s="39">
        <v>45</v>
      </c>
      <c r="J149" s="16">
        <v>42</v>
      </c>
      <c r="K149" s="9">
        <f t="shared" si="3"/>
        <v>3.1</v>
      </c>
      <c r="L149" s="103"/>
      <c r="M149" s="52" t="s">
        <v>82</v>
      </c>
      <c r="N149" s="53">
        <v>43467</v>
      </c>
      <c r="O149" s="52" t="s">
        <v>109</v>
      </c>
      <c r="P149" s="2"/>
      <c r="Q149" s="26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spans="1:64" ht="12.75">
      <c r="A150" s="31"/>
      <c r="B150" s="34" t="s">
        <v>13</v>
      </c>
      <c r="C150" s="7" t="s">
        <v>20</v>
      </c>
      <c r="D150" s="21" t="s">
        <v>68</v>
      </c>
      <c r="E150" s="2" t="s">
        <v>24</v>
      </c>
      <c r="F150" s="17">
        <v>37</v>
      </c>
      <c r="G150" s="17">
        <v>1.2</v>
      </c>
      <c r="H150" s="17">
        <v>5.5</v>
      </c>
      <c r="I150" s="39">
        <v>180</v>
      </c>
      <c r="J150" s="16">
        <v>159</v>
      </c>
      <c r="K150" s="9">
        <f t="shared" si="3"/>
        <v>5.5</v>
      </c>
      <c r="L150" s="46"/>
      <c r="M150" s="52" t="s">
        <v>86</v>
      </c>
      <c r="N150" s="53">
        <v>43467</v>
      </c>
      <c r="O150" s="52" t="s">
        <v>120</v>
      </c>
      <c r="P150" s="16"/>
      <c r="Q150" s="27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spans="1:64" ht="12.75">
      <c r="A151" s="31"/>
      <c r="B151" s="34" t="s">
        <v>13</v>
      </c>
      <c r="C151" s="7" t="s">
        <v>20</v>
      </c>
      <c r="D151" s="21" t="s">
        <v>68</v>
      </c>
      <c r="E151" s="2" t="s">
        <v>24</v>
      </c>
      <c r="F151" s="17">
        <v>40</v>
      </c>
      <c r="G151" s="17">
        <v>4.4</v>
      </c>
      <c r="H151" s="17">
        <v>4.3</v>
      </c>
      <c r="I151" s="39">
        <v>141</v>
      </c>
      <c r="J151" s="16">
        <v>123</v>
      </c>
      <c r="K151" s="9">
        <f t="shared" si="3"/>
        <v>4.3</v>
      </c>
      <c r="L151" s="46"/>
      <c r="M151" s="52" t="s">
        <v>86</v>
      </c>
      <c r="N151" s="53">
        <v>43467</v>
      </c>
      <c r="O151" s="52" t="s">
        <v>115</v>
      </c>
      <c r="P151" s="2"/>
      <c r="Q151" s="26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spans="1:64" ht="12.75">
      <c r="A152" s="31"/>
      <c r="B152" s="34" t="s">
        <v>13</v>
      </c>
      <c r="C152" s="7" t="s">
        <v>20</v>
      </c>
      <c r="D152" s="21" t="s">
        <v>68</v>
      </c>
      <c r="E152" s="2" t="s">
        <v>24</v>
      </c>
      <c r="F152" s="17">
        <v>43</v>
      </c>
      <c r="G152" s="17">
        <v>8.4</v>
      </c>
      <c r="H152" s="17">
        <v>5.3</v>
      </c>
      <c r="I152" s="39">
        <v>167</v>
      </c>
      <c r="J152" s="16">
        <v>128</v>
      </c>
      <c r="K152" s="9">
        <f t="shared" si="3"/>
        <v>5.3</v>
      </c>
      <c r="L152" s="46"/>
      <c r="M152" s="52" t="s">
        <v>86</v>
      </c>
      <c r="N152" s="53">
        <v>43467</v>
      </c>
      <c r="O152" s="52" t="s">
        <v>115</v>
      </c>
      <c r="P152" s="2"/>
      <c r="Q152" s="26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spans="1:64" ht="12.75">
      <c r="A153" s="31"/>
      <c r="B153" s="34" t="s">
        <v>13</v>
      </c>
      <c r="C153" s="7" t="s">
        <v>20</v>
      </c>
      <c r="D153" s="21" t="s">
        <v>68</v>
      </c>
      <c r="E153" s="2" t="s">
        <v>24</v>
      </c>
      <c r="F153" s="17">
        <v>45</v>
      </c>
      <c r="G153" s="17">
        <v>3.3</v>
      </c>
      <c r="H153" s="17">
        <v>5</v>
      </c>
      <c r="I153" s="39">
        <v>127</v>
      </c>
      <c r="J153" s="16">
        <v>102</v>
      </c>
      <c r="K153" s="9">
        <f t="shared" si="3"/>
        <v>5</v>
      </c>
      <c r="L153" s="46"/>
      <c r="M153" s="52" t="s">
        <v>86</v>
      </c>
      <c r="N153" s="53">
        <v>43467</v>
      </c>
      <c r="O153" s="52" t="s">
        <v>115</v>
      </c>
      <c r="P153" s="2"/>
      <c r="Q153" s="26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spans="1:64" ht="12.75">
      <c r="A154" s="31"/>
      <c r="B154" s="34" t="s">
        <v>13</v>
      </c>
      <c r="C154" s="7" t="s">
        <v>20</v>
      </c>
      <c r="D154" s="21" t="s">
        <v>68</v>
      </c>
      <c r="E154" s="2" t="s">
        <v>24</v>
      </c>
      <c r="F154" s="17">
        <v>59</v>
      </c>
      <c r="G154" s="17">
        <v>1</v>
      </c>
      <c r="H154" s="17">
        <v>7.4</v>
      </c>
      <c r="I154" s="39">
        <v>173</v>
      </c>
      <c r="J154" s="16">
        <v>141</v>
      </c>
      <c r="K154" s="9">
        <f t="shared" si="3"/>
        <v>7.4</v>
      </c>
      <c r="L154" s="46"/>
      <c r="M154" s="52" t="s">
        <v>86</v>
      </c>
      <c r="N154" s="53">
        <v>43467</v>
      </c>
      <c r="O154" s="52" t="s">
        <v>121</v>
      </c>
      <c r="P154" s="2"/>
      <c r="Q154" s="26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spans="1:64" ht="12.75">
      <c r="A155" s="31"/>
      <c r="B155" s="34" t="s">
        <v>13</v>
      </c>
      <c r="C155" s="7" t="s">
        <v>20</v>
      </c>
      <c r="D155" s="21" t="s">
        <v>68</v>
      </c>
      <c r="E155" s="2" t="s">
        <v>24</v>
      </c>
      <c r="F155" s="17">
        <v>86</v>
      </c>
      <c r="G155" s="17">
        <v>4</v>
      </c>
      <c r="H155" s="17">
        <v>10.4</v>
      </c>
      <c r="I155" s="39">
        <v>178</v>
      </c>
      <c r="J155" s="16">
        <v>160</v>
      </c>
      <c r="K155" s="9">
        <f t="shared" si="3"/>
        <v>10.4</v>
      </c>
      <c r="L155" s="46"/>
      <c r="M155" s="52" t="s">
        <v>86</v>
      </c>
      <c r="N155" s="53">
        <v>43467</v>
      </c>
      <c r="O155" s="52" t="s">
        <v>113</v>
      </c>
      <c r="P155" s="2"/>
      <c r="Q155" s="26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spans="1:64" ht="12.75">
      <c r="A156" s="31"/>
      <c r="B156" s="34" t="s">
        <v>13</v>
      </c>
      <c r="C156" s="7" t="s">
        <v>25</v>
      </c>
      <c r="D156" s="21" t="s">
        <v>68</v>
      </c>
      <c r="E156" s="2" t="s">
        <v>24</v>
      </c>
      <c r="F156" s="17">
        <v>95</v>
      </c>
      <c r="G156" s="17">
        <v>1.1</v>
      </c>
      <c r="H156" s="17">
        <v>6.6</v>
      </c>
      <c r="I156" s="39">
        <v>197</v>
      </c>
      <c r="J156" s="16">
        <v>174</v>
      </c>
      <c r="K156" s="9">
        <f t="shared" si="3"/>
        <v>6.6</v>
      </c>
      <c r="L156" s="46"/>
      <c r="M156" s="52" t="s">
        <v>86</v>
      </c>
      <c r="N156" s="53">
        <v>43467</v>
      </c>
      <c r="O156" s="52" t="s">
        <v>118</v>
      </c>
      <c r="P156" s="2"/>
      <c r="Q156" s="26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spans="1:64" ht="12.75">
      <c r="A157" s="31"/>
      <c r="B157" s="34" t="s">
        <v>13</v>
      </c>
      <c r="C157" s="7" t="s">
        <v>20</v>
      </c>
      <c r="D157" s="21" t="s">
        <v>68</v>
      </c>
      <c r="E157" s="2" t="s">
        <v>26</v>
      </c>
      <c r="F157" s="17">
        <v>114</v>
      </c>
      <c r="G157" s="17">
        <v>4</v>
      </c>
      <c r="H157" s="17">
        <v>3.1</v>
      </c>
      <c r="I157" s="39">
        <v>37</v>
      </c>
      <c r="J157" s="16">
        <v>33</v>
      </c>
      <c r="K157" s="9">
        <f t="shared" si="3"/>
        <v>3.1</v>
      </c>
      <c r="L157" s="46"/>
      <c r="M157" s="52" t="s">
        <v>86</v>
      </c>
      <c r="N157" s="53">
        <v>43467</v>
      </c>
      <c r="O157" s="52" t="s">
        <v>113</v>
      </c>
      <c r="P157" s="2"/>
      <c r="Q157" s="26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spans="1:64" ht="12.75">
      <c r="A158" s="31"/>
      <c r="B158" s="34" t="s">
        <v>17</v>
      </c>
      <c r="C158" s="7" t="s">
        <v>20</v>
      </c>
      <c r="D158" s="21" t="s">
        <v>68</v>
      </c>
      <c r="E158" s="16" t="s">
        <v>24</v>
      </c>
      <c r="F158" s="17">
        <v>2</v>
      </c>
      <c r="G158" s="17">
        <v>5</v>
      </c>
      <c r="H158" s="17">
        <v>11.5</v>
      </c>
      <c r="I158" s="39">
        <v>216</v>
      </c>
      <c r="J158" s="16">
        <v>191</v>
      </c>
      <c r="K158" s="9">
        <f t="shared" si="3"/>
        <v>11.5</v>
      </c>
      <c r="L158" s="46"/>
      <c r="M158" s="52" t="s">
        <v>90</v>
      </c>
      <c r="N158" s="53">
        <v>43467</v>
      </c>
      <c r="O158" s="52" t="s">
        <v>122</v>
      </c>
      <c r="P158" s="2"/>
      <c r="Q158" s="26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spans="1:64" ht="12.75">
      <c r="A159" s="31"/>
      <c r="B159" s="34" t="s">
        <v>17</v>
      </c>
      <c r="C159" s="7" t="s">
        <v>20</v>
      </c>
      <c r="D159" s="21" t="s">
        <v>68</v>
      </c>
      <c r="E159" s="16" t="s">
        <v>24</v>
      </c>
      <c r="F159" s="17">
        <v>36</v>
      </c>
      <c r="G159" s="17">
        <v>5</v>
      </c>
      <c r="H159" s="17">
        <v>5.7</v>
      </c>
      <c r="I159" s="39">
        <v>82</v>
      </c>
      <c r="J159" s="16">
        <v>70</v>
      </c>
      <c r="K159" s="9">
        <f t="shared" si="3"/>
        <v>5.7</v>
      </c>
      <c r="L159" s="46"/>
      <c r="M159" s="52" t="s">
        <v>90</v>
      </c>
      <c r="N159" s="53">
        <v>43467</v>
      </c>
      <c r="O159" s="52" t="s">
        <v>122</v>
      </c>
      <c r="P159" s="2"/>
      <c r="Q159" s="26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spans="1:64" ht="12.75">
      <c r="A160" s="31"/>
      <c r="B160" s="34" t="s">
        <v>17</v>
      </c>
      <c r="C160" s="7" t="s">
        <v>20</v>
      </c>
      <c r="D160" s="21" t="s">
        <v>68</v>
      </c>
      <c r="E160" s="16" t="s">
        <v>24</v>
      </c>
      <c r="F160" s="17">
        <v>48</v>
      </c>
      <c r="G160" s="17">
        <v>1.2</v>
      </c>
      <c r="H160" s="17">
        <v>10.1</v>
      </c>
      <c r="I160" s="39">
        <v>241</v>
      </c>
      <c r="J160" s="16">
        <v>209</v>
      </c>
      <c r="K160" s="9">
        <f t="shared" si="3"/>
        <v>10.1</v>
      </c>
      <c r="L160" s="46"/>
      <c r="M160" s="52" t="s">
        <v>90</v>
      </c>
      <c r="N160" s="53">
        <v>43467</v>
      </c>
      <c r="O160" s="52" t="s">
        <v>122</v>
      </c>
      <c r="P160" s="2"/>
      <c r="Q160" s="26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spans="1:64" ht="12.75">
      <c r="A161" s="31"/>
      <c r="B161" s="34" t="s">
        <v>17</v>
      </c>
      <c r="C161" s="7" t="s">
        <v>20</v>
      </c>
      <c r="D161" s="21" t="s">
        <v>68</v>
      </c>
      <c r="E161" s="16" t="s">
        <v>24</v>
      </c>
      <c r="F161" s="17">
        <v>71</v>
      </c>
      <c r="G161" s="17">
        <v>4</v>
      </c>
      <c r="H161" s="17">
        <v>6.1</v>
      </c>
      <c r="I161" s="39">
        <v>170</v>
      </c>
      <c r="J161" s="16">
        <v>144</v>
      </c>
      <c r="K161" s="9">
        <f t="shared" si="3"/>
        <v>6.1</v>
      </c>
      <c r="L161" s="46"/>
      <c r="M161" s="52" t="s">
        <v>90</v>
      </c>
      <c r="N161" s="53">
        <v>43467</v>
      </c>
      <c r="O161" s="52" t="s">
        <v>122</v>
      </c>
      <c r="P161" s="2"/>
      <c r="Q161" s="26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spans="1:64" ht="12.75">
      <c r="A162" s="31"/>
      <c r="B162" s="34" t="s">
        <v>17</v>
      </c>
      <c r="C162" s="7" t="s">
        <v>20</v>
      </c>
      <c r="D162" s="21" t="s">
        <v>68</v>
      </c>
      <c r="E162" s="16" t="s">
        <v>24</v>
      </c>
      <c r="F162" s="17">
        <v>84</v>
      </c>
      <c r="G162" s="17">
        <v>9</v>
      </c>
      <c r="H162" s="17">
        <v>2.7</v>
      </c>
      <c r="I162" s="39">
        <v>149</v>
      </c>
      <c r="J162" s="16">
        <v>137</v>
      </c>
      <c r="K162" s="9">
        <f t="shared" si="3"/>
        <v>2.7</v>
      </c>
      <c r="L162" s="46"/>
      <c r="M162" s="52" t="s">
        <v>90</v>
      </c>
      <c r="N162" s="53">
        <v>43467</v>
      </c>
      <c r="O162" s="52" t="s">
        <v>120</v>
      </c>
      <c r="P162" s="2"/>
      <c r="Q162" s="26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spans="1:64" ht="12.75">
      <c r="A163" s="31"/>
      <c r="B163" s="34" t="s">
        <v>17</v>
      </c>
      <c r="C163" s="7" t="s">
        <v>20</v>
      </c>
      <c r="D163" s="21" t="s">
        <v>68</v>
      </c>
      <c r="E163" s="16" t="s">
        <v>24</v>
      </c>
      <c r="F163" s="17">
        <v>106</v>
      </c>
      <c r="G163" s="17">
        <v>1</v>
      </c>
      <c r="H163" s="17">
        <v>4.4</v>
      </c>
      <c r="I163" s="39">
        <v>95</v>
      </c>
      <c r="J163" s="16">
        <v>81</v>
      </c>
      <c r="K163" s="9">
        <f t="shared" si="3"/>
        <v>4.4</v>
      </c>
      <c r="L163" s="46"/>
      <c r="M163" s="52" t="s">
        <v>90</v>
      </c>
      <c r="N163" s="53">
        <v>43467</v>
      </c>
      <c r="O163" s="52" t="s">
        <v>120</v>
      </c>
      <c r="P163" s="2"/>
      <c r="Q163" s="26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spans="1:64" ht="12.75">
      <c r="A164" s="31"/>
      <c r="B164" s="34" t="s">
        <v>17</v>
      </c>
      <c r="C164" s="7" t="s">
        <v>20</v>
      </c>
      <c r="D164" s="21" t="s">
        <v>68</v>
      </c>
      <c r="E164" s="16" t="s">
        <v>24</v>
      </c>
      <c r="F164" s="17">
        <v>116</v>
      </c>
      <c r="G164" s="17">
        <v>3</v>
      </c>
      <c r="H164" s="17">
        <v>4.1</v>
      </c>
      <c r="I164" s="39">
        <v>96</v>
      </c>
      <c r="J164" s="16">
        <v>81</v>
      </c>
      <c r="K164" s="9">
        <f t="shared" si="3"/>
        <v>4.1</v>
      </c>
      <c r="L164" s="46"/>
      <c r="M164" s="52" t="s">
        <v>90</v>
      </c>
      <c r="N164" s="53">
        <v>43467</v>
      </c>
      <c r="O164" s="52" t="s">
        <v>120</v>
      </c>
      <c r="P164" s="2"/>
      <c r="Q164" s="26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spans="1:64" ht="12.75">
      <c r="A165" s="31"/>
      <c r="B165" s="34" t="s">
        <v>17</v>
      </c>
      <c r="C165" s="7" t="s">
        <v>20</v>
      </c>
      <c r="D165" s="21" t="s">
        <v>68</v>
      </c>
      <c r="E165" s="16" t="s">
        <v>24</v>
      </c>
      <c r="F165" s="17">
        <v>122</v>
      </c>
      <c r="G165" s="17">
        <v>1</v>
      </c>
      <c r="H165" s="17">
        <v>2.9</v>
      </c>
      <c r="I165" s="39">
        <v>67</v>
      </c>
      <c r="J165" s="16">
        <v>60</v>
      </c>
      <c r="K165" s="9">
        <f t="shared" si="3"/>
        <v>2.9</v>
      </c>
      <c r="L165" s="46"/>
      <c r="M165" s="52" t="s">
        <v>90</v>
      </c>
      <c r="N165" s="53">
        <v>43467</v>
      </c>
      <c r="O165" s="52" t="s">
        <v>118</v>
      </c>
      <c r="P165" s="2"/>
      <c r="Q165" s="26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spans="1:64" ht="12.75">
      <c r="A166" s="31"/>
      <c r="B166" s="34" t="s">
        <v>17</v>
      </c>
      <c r="C166" s="7" t="s">
        <v>20</v>
      </c>
      <c r="D166" s="21" t="s">
        <v>68</v>
      </c>
      <c r="E166" s="16" t="s">
        <v>24</v>
      </c>
      <c r="F166" s="17">
        <v>40</v>
      </c>
      <c r="G166" s="17">
        <v>2</v>
      </c>
      <c r="H166" s="17">
        <v>1.1</v>
      </c>
      <c r="I166" s="39">
        <v>33</v>
      </c>
      <c r="J166" s="16">
        <v>28</v>
      </c>
      <c r="K166" s="9">
        <f t="shared" si="3"/>
        <v>1.1</v>
      </c>
      <c r="L166" s="46"/>
      <c r="M166" s="52" t="s">
        <v>134</v>
      </c>
      <c r="N166" s="53">
        <v>43507</v>
      </c>
      <c r="O166" s="52" t="s">
        <v>122</v>
      </c>
      <c r="P166" s="2"/>
      <c r="Q166" s="26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spans="1:64" ht="12.75">
      <c r="A167" s="31"/>
      <c r="B167" s="35" t="s">
        <v>16</v>
      </c>
      <c r="C167" s="7" t="s">
        <v>20</v>
      </c>
      <c r="D167" s="21" t="s">
        <v>68</v>
      </c>
      <c r="E167" s="16" t="s">
        <v>24</v>
      </c>
      <c r="F167" s="17">
        <v>5</v>
      </c>
      <c r="G167" s="17">
        <v>24</v>
      </c>
      <c r="H167" s="17">
        <v>4.2</v>
      </c>
      <c r="I167" s="39">
        <v>118</v>
      </c>
      <c r="J167" s="16">
        <v>101</v>
      </c>
      <c r="K167" s="9">
        <f t="shared" si="3"/>
        <v>4.2</v>
      </c>
      <c r="L167" s="46"/>
      <c r="M167" s="52" t="s">
        <v>94</v>
      </c>
      <c r="N167" s="53">
        <v>43467</v>
      </c>
      <c r="O167" s="52" t="s">
        <v>60</v>
      </c>
      <c r="P167" s="2"/>
      <c r="Q167" s="26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spans="1:64" ht="12.75">
      <c r="A168" s="31"/>
      <c r="B168" s="35" t="s">
        <v>16</v>
      </c>
      <c r="C168" s="7" t="s">
        <v>20</v>
      </c>
      <c r="D168" s="21" t="s">
        <v>68</v>
      </c>
      <c r="E168" s="16" t="s">
        <v>24</v>
      </c>
      <c r="F168" s="17">
        <v>5</v>
      </c>
      <c r="G168" s="17">
        <v>25</v>
      </c>
      <c r="H168" s="17">
        <v>5.3</v>
      </c>
      <c r="I168" s="39">
        <v>136</v>
      </c>
      <c r="J168" s="16">
        <v>118</v>
      </c>
      <c r="K168" s="9">
        <f t="shared" si="3"/>
        <v>5.3</v>
      </c>
      <c r="L168" s="46"/>
      <c r="M168" s="52" t="s">
        <v>94</v>
      </c>
      <c r="N168" s="53">
        <v>43467</v>
      </c>
      <c r="O168" s="52" t="s">
        <v>60</v>
      </c>
      <c r="P168" s="2"/>
      <c r="Q168" s="26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spans="1:64" ht="12.75">
      <c r="A169" s="31"/>
      <c r="B169" s="35" t="s">
        <v>16</v>
      </c>
      <c r="C169" s="7" t="s">
        <v>20</v>
      </c>
      <c r="D169" s="21" t="s">
        <v>68</v>
      </c>
      <c r="E169" s="16" t="s">
        <v>24</v>
      </c>
      <c r="F169" s="17">
        <v>25</v>
      </c>
      <c r="G169" s="17">
        <v>9</v>
      </c>
      <c r="H169" s="17">
        <v>3.2</v>
      </c>
      <c r="I169" s="39">
        <v>72</v>
      </c>
      <c r="J169" s="16">
        <v>69</v>
      </c>
      <c r="K169" s="9">
        <f t="shared" si="3"/>
        <v>3.2</v>
      </c>
      <c r="L169" s="46"/>
      <c r="M169" s="52" t="s">
        <v>94</v>
      </c>
      <c r="N169" s="53">
        <v>43467</v>
      </c>
      <c r="O169" s="52" t="s">
        <v>60</v>
      </c>
      <c r="P169" s="2"/>
      <c r="Q169" s="26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spans="1:64" ht="12.75">
      <c r="A170" s="31"/>
      <c r="B170" s="35" t="s">
        <v>16</v>
      </c>
      <c r="C170" s="7" t="s">
        <v>20</v>
      </c>
      <c r="D170" s="21" t="s">
        <v>68</v>
      </c>
      <c r="E170" s="16" t="s">
        <v>24</v>
      </c>
      <c r="F170" s="17">
        <v>35</v>
      </c>
      <c r="G170" s="17">
        <v>9.2</v>
      </c>
      <c r="H170" s="17">
        <v>5</v>
      </c>
      <c r="I170" s="39">
        <v>160</v>
      </c>
      <c r="J170" s="16">
        <v>146</v>
      </c>
      <c r="K170" s="9">
        <f t="shared" si="3"/>
        <v>5</v>
      </c>
      <c r="L170" s="46"/>
      <c r="M170" s="52" t="s">
        <v>94</v>
      </c>
      <c r="N170" s="53">
        <v>43467</v>
      </c>
      <c r="O170" s="52" t="s">
        <v>60</v>
      </c>
      <c r="P170" s="2"/>
      <c r="Q170" s="26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spans="1:64" ht="12.75">
      <c r="A171" s="31"/>
      <c r="B171" s="35" t="s">
        <v>16</v>
      </c>
      <c r="C171" s="7" t="s">
        <v>20</v>
      </c>
      <c r="D171" s="21" t="s">
        <v>68</v>
      </c>
      <c r="E171" s="16" t="s">
        <v>24</v>
      </c>
      <c r="F171" s="17">
        <v>63</v>
      </c>
      <c r="G171" s="17">
        <v>4.1</v>
      </c>
      <c r="H171" s="17">
        <v>6.7</v>
      </c>
      <c r="I171" s="39">
        <v>175</v>
      </c>
      <c r="J171" s="16">
        <v>157</v>
      </c>
      <c r="K171" s="9">
        <f t="shared" si="3"/>
        <v>6.7</v>
      </c>
      <c r="L171" s="46"/>
      <c r="M171" s="52" t="s">
        <v>94</v>
      </c>
      <c r="N171" s="53">
        <v>43467</v>
      </c>
      <c r="O171" s="52" t="s">
        <v>123</v>
      </c>
      <c r="P171" s="2"/>
      <c r="Q171" s="26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spans="1:64" ht="12.75">
      <c r="A172" s="31"/>
      <c r="B172" s="35" t="s">
        <v>16</v>
      </c>
      <c r="C172" s="7" t="s">
        <v>20</v>
      </c>
      <c r="D172" s="21" t="s">
        <v>68</v>
      </c>
      <c r="E172" s="16" t="s">
        <v>24</v>
      </c>
      <c r="F172" s="17">
        <v>78</v>
      </c>
      <c r="G172" s="17">
        <v>4.1</v>
      </c>
      <c r="H172" s="17">
        <v>8</v>
      </c>
      <c r="I172" s="39">
        <v>446</v>
      </c>
      <c r="J172" s="16">
        <v>407</v>
      </c>
      <c r="K172" s="9">
        <f t="shared" si="3"/>
        <v>8</v>
      </c>
      <c r="L172" s="46"/>
      <c r="M172" s="52" t="s">
        <v>94</v>
      </c>
      <c r="N172" s="53">
        <v>43467</v>
      </c>
      <c r="O172" s="52" t="s">
        <v>60</v>
      </c>
      <c r="P172" s="2"/>
      <c r="Q172" s="26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spans="1:64" ht="12.75">
      <c r="A173" s="31"/>
      <c r="B173" s="35" t="s">
        <v>16</v>
      </c>
      <c r="C173" s="7" t="s">
        <v>20</v>
      </c>
      <c r="D173" s="21" t="s">
        <v>68</v>
      </c>
      <c r="E173" s="16" t="s">
        <v>26</v>
      </c>
      <c r="F173" s="17">
        <v>66</v>
      </c>
      <c r="G173" s="17">
        <v>18</v>
      </c>
      <c r="H173" s="17">
        <v>3.5</v>
      </c>
      <c r="I173" s="39">
        <v>116</v>
      </c>
      <c r="J173" s="16">
        <v>104</v>
      </c>
      <c r="K173" s="9">
        <f t="shared" si="3"/>
        <v>3.5</v>
      </c>
      <c r="L173" s="46"/>
      <c r="M173" s="52" t="s">
        <v>132</v>
      </c>
      <c r="N173" s="53">
        <v>43507</v>
      </c>
      <c r="O173" s="52" t="s">
        <v>60</v>
      </c>
      <c r="P173" s="2"/>
      <c r="Q173" s="26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spans="1:64" s="11" customFormat="1" ht="13.5" customHeight="1">
      <c r="A174" s="31"/>
      <c r="B174" s="34" t="s">
        <v>14</v>
      </c>
      <c r="C174" s="7" t="s">
        <v>23</v>
      </c>
      <c r="D174" s="21" t="s">
        <v>68</v>
      </c>
      <c r="E174" s="16" t="s">
        <v>24</v>
      </c>
      <c r="F174" s="17">
        <v>14</v>
      </c>
      <c r="G174" s="17">
        <v>3</v>
      </c>
      <c r="H174" s="17">
        <v>6.4</v>
      </c>
      <c r="I174" s="39">
        <v>91</v>
      </c>
      <c r="J174" s="16">
        <v>80</v>
      </c>
      <c r="K174" s="9">
        <f t="shared" si="3"/>
        <v>6.4</v>
      </c>
      <c r="L174" s="46"/>
      <c r="M174" s="52" t="s">
        <v>97</v>
      </c>
      <c r="N174" s="53">
        <v>43467</v>
      </c>
      <c r="O174" s="52" t="s">
        <v>61</v>
      </c>
      <c r="P174" s="65"/>
      <c r="Q174" s="71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</row>
    <row r="175" spans="1:64" s="29" customFormat="1" ht="12.75">
      <c r="A175" s="31"/>
      <c r="B175" s="34" t="s">
        <v>14</v>
      </c>
      <c r="C175" s="7" t="s">
        <v>23</v>
      </c>
      <c r="D175" s="21" t="s">
        <v>68</v>
      </c>
      <c r="E175" s="16" t="s">
        <v>24</v>
      </c>
      <c r="F175" s="17">
        <v>30</v>
      </c>
      <c r="G175" s="17">
        <v>9</v>
      </c>
      <c r="H175" s="17">
        <v>8.1</v>
      </c>
      <c r="I175" s="39">
        <v>287</v>
      </c>
      <c r="J175" s="16">
        <v>264</v>
      </c>
      <c r="K175" s="9">
        <f t="shared" si="3"/>
        <v>8.1</v>
      </c>
      <c r="L175" s="46"/>
      <c r="M175" s="52" t="s">
        <v>97</v>
      </c>
      <c r="N175" s="53">
        <v>43467</v>
      </c>
      <c r="O175" s="52" t="s">
        <v>61</v>
      </c>
      <c r="P175" s="57"/>
      <c r="Q175" s="5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</row>
    <row r="176" spans="1:64" s="29" customFormat="1" ht="12.75">
      <c r="A176" s="72"/>
      <c r="B176" s="34" t="s">
        <v>14</v>
      </c>
      <c r="C176" s="7" t="s">
        <v>23</v>
      </c>
      <c r="D176" s="21" t="s">
        <v>68</v>
      </c>
      <c r="E176" s="16" t="s">
        <v>24</v>
      </c>
      <c r="F176" s="17">
        <v>31</v>
      </c>
      <c r="G176" s="17">
        <v>10</v>
      </c>
      <c r="H176" s="17">
        <v>6.7</v>
      </c>
      <c r="I176" s="39">
        <v>272</v>
      </c>
      <c r="J176" s="16">
        <v>253</v>
      </c>
      <c r="K176" s="9">
        <f t="shared" si="3"/>
        <v>6.7</v>
      </c>
      <c r="L176" s="77"/>
      <c r="M176" s="52" t="s">
        <v>97</v>
      </c>
      <c r="N176" s="53">
        <v>43467</v>
      </c>
      <c r="O176" s="52" t="s">
        <v>61</v>
      </c>
      <c r="P176" s="59"/>
      <c r="Q176" s="60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</row>
    <row r="177" spans="1:64" s="29" customFormat="1" ht="12.75">
      <c r="A177" s="114"/>
      <c r="B177" s="34" t="s">
        <v>14</v>
      </c>
      <c r="C177" s="7" t="s">
        <v>23</v>
      </c>
      <c r="D177" s="21" t="s">
        <v>68</v>
      </c>
      <c r="E177" s="16" t="s">
        <v>24</v>
      </c>
      <c r="F177" s="17">
        <v>32</v>
      </c>
      <c r="G177" s="17">
        <v>1</v>
      </c>
      <c r="H177" s="17">
        <v>8.4</v>
      </c>
      <c r="I177" s="39">
        <v>311</v>
      </c>
      <c r="J177" s="16">
        <v>281</v>
      </c>
      <c r="K177" s="9">
        <f t="shared" si="3"/>
        <v>8.4</v>
      </c>
      <c r="L177" s="103"/>
      <c r="M177" s="52" t="s">
        <v>97</v>
      </c>
      <c r="N177" s="53">
        <v>43467</v>
      </c>
      <c r="O177" s="52" t="s">
        <v>61</v>
      </c>
      <c r="P177" s="57"/>
      <c r="Q177" s="5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</row>
    <row r="178" spans="1:64" s="29" customFormat="1" ht="12.75">
      <c r="A178" s="91"/>
      <c r="B178" s="34" t="s">
        <v>14</v>
      </c>
      <c r="C178" s="7" t="s">
        <v>23</v>
      </c>
      <c r="D178" s="21" t="s">
        <v>68</v>
      </c>
      <c r="E178" s="16" t="s">
        <v>24</v>
      </c>
      <c r="F178" s="17">
        <v>37</v>
      </c>
      <c r="G178" s="17">
        <v>5</v>
      </c>
      <c r="H178" s="17">
        <v>18</v>
      </c>
      <c r="I178" s="39">
        <v>582</v>
      </c>
      <c r="J178" s="16">
        <v>533</v>
      </c>
      <c r="K178" s="9">
        <f t="shared" si="3"/>
        <v>18</v>
      </c>
      <c r="L178" s="87"/>
      <c r="M178" s="52" t="s">
        <v>97</v>
      </c>
      <c r="N178" s="53">
        <v>43467</v>
      </c>
      <c r="O178" s="52" t="s">
        <v>61</v>
      </c>
      <c r="P178" s="88"/>
      <c r="Q178" s="89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</row>
    <row r="179" spans="1:64" s="29" customFormat="1" ht="12.75">
      <c r="A179" s="90"/>
      <c r="B179" s="36" t="s">
        <v>15</v>
      </c>
      <c r="C179" s="7" t="s">
        <v>23</v>
      </c>
      <c r="D179" s="21" t="s">
        <v>68</v>
      </c>
      <c r="E179" s="16" t="s">
        <v>24</v>
      </c>
      <c r="F179" s="17">
        <v>6</v>
      </c>
      <c r="G179" s="17">
        <v>1.3</v>
      </c>
      <c r="H179" s="17">
        <v>5.4</v>
      </c>
      <c r="I179" s="39">
        <v>146</v>
      </c>
      <c r="J179" s="16">
        <v>133</v>
      </c>
      <c r="K179" s="9">
        <f t="shared" si="3"/>
        <v>5.4</v>
      </c>
      <c r="L179" s="83"/>
      <c r="M179" s="52" t="s">
        <v>101</v>
      </c>
      <c r="N179" s="53">
        <v>43467</v>
      </c>
      <c r="O179" s="52" t="s">
        <v>59</v>
      </c>
      <c r="P179" s="57"/>
      <c r="Q179" s="5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</row>
    <row r="180" spans="1:64" s="29" customFormat="1" ht="12.75">
      <c r="A180" s="90"/>
      <c r="B180" s="36" t="s">
        <v>15</v>
      </c>
      <c r="C180" s="7" t="s">
        <v>20</v>
      </c>
      <c r="D180" s="21" t="s">
        <v>68</v>
      </c>
      <c r="E180" s="16" t="s">
        <v>24</v>
      </c>
      <c r="F180" s="17">
        <v>16</v>
      </c>
      <c r="G180" s="17">
        <v>3.2</v>
      </c>
      <c r="H180" s="17">
        <v>12.2</v>
      </c>
      <c r="I180" s="39">
        <v>306</v>
      </c>
      <c r="J180" s="16">
        <v>275</v>
      </c>
      <c r="K180" s="9">
        <f t="shared" si="3"/>
        <v>12.2</v>
      </c>
      <c r="L180" s="83"/>
      <c r="M180" s="52" t="s">
        <v>101</v>
      </c>
      <c r="N180" s="53">
        <v>43467</v>
      </c>
      <c r="O180" s="52" t="s">
        <v>59</v>
      </c>
      <c r="P180" s="57"/>
      <c r="Q180" s="5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</row>
    <row r="181" spans="1:64" s="29" customFormat="1" ht="12.75">
      <c r="A181" s="90"/>
      <c r="B181" s="36" t="s">
        <v>15</v>
      </c>
      <c r="C181" s="7" t="s">
        <v>23</v>
      </c>
      <c r="D181" s="21" t="s">
        <v>68</v>
      </c>
      <c r="E181" s="16" t="s">
        <v>24</v>
      </c>
      <c r="F181" s="17">
        <v>19</v>
      </c>
      <c r="G181" s="17">
        <v>23</v>
      </c>
      <c r="H181" s="17">
        <v>4.5</v>
      </c>
      <c r="I181" s="39">
        <v>113</v>
      </c>
      <c r="J181" s="16">
        <v>105</v>
      </c>
      <c r="K181" s="9">
        <f t="shared" si="3"/>
        <v>4.5</v>
      </c>
      <c r="L181" s="83"/>
      <c r="M181" s="52" t="s">
        <v>101</v>
      </c>
      <c r="N181" s="53">
        <v>43467</v>
      </c>
      <c r="O181" s="52" t="s">
        <v>59</v>
      </c>
      <c r="P181" s="57"/>
      <c r="Q181" s="5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</row>
    <row r="182" spans="1:64" s="29" customFormat="1" ht="12.75">
      <c r="A182" s="90"/>
      <c r="B182" s="36" t="s">
        <v>15</v>
      </c>
      <c r="C182" s="7" t="s">
        <v>23</v>
      </c>
      <c r="D182" s="21" t="s">
        <v>68</v>
      </c>
      <c r="E182" s="16" t="s">
        <v>24</v>
      </c>
      <c r="F182" s="17">
        <v>20</v>
      </c>
      <c r="G182" s="17">
        <v>2.1</v>
      </c>
      <c r="H182" s="17">
        <v>14.2</v>
      </c>
      <c r="I182" s="39">
        <v>278</v>
      </c>
      <c r="J182" s="16">
        <v>253</v>
      </c>
      <c r="K182" s="9">
        <f t="shared" si="3"/>
        <v>14.2</v>
      </c>
      <c r="L182" s="83"/>
      <c r="M182" s="52" t="s">
        <v>101</v>
      </c>
      <c r="N182" s="53">
        <v>43467</v>
      </c>
      <c r="O182" s="52" t="s">
        <v>59</v>
      </c>
      <c r="P182" s="57"/>
      <c r="Q182" s="5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</row>
    <row r="183" spans="1:64" s="29" customFormat="1" ht="12.75">
      <c r="A183" s="90"/>
      <c r="B183" s="36" t="s">
        <v>15</v>
      </c>
      <c r="C183" s="7" t="s">
        <v>23</v>
      </c>
      <c r="D183" s="21" t="s">
        <v>68</v>
      </c>
      <c r="E183" s="16" t="s">
        <v>24</v>
      </c>
      <c r="F183" s="17">
        <v>23</v>
      </c>
      <c r="G183" s="17">
        <v>1.1</v>
      </c>
      <c r="H183" s="17">
        <v>11.2</v>
      </c>
      <c r="I183" s="39">
        <v>216</v>
      </c>
      <c r="J183" s="16">
        <v>195</v>
      </c>
      <c r="K183" s="9">
        <f t="shared" si="3"/>
        <v>11.2</v>
      </c>
      <c r="L183" s="83"/>
      <c r="M183" s="52" t="s">
        <v>101</v>
      </c>
      <c r="N183" s="53">
        <v>43467</v>
      </c>
      <c r="O183" s="52" t="s">
        <v>59</v>
      </c>
      <c r="P183" s="57"/>
      <c r="Q183" s="5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</row>
    <row r="184" spans="1:64" s="29" customFormat="1" ht="13.5" thickBot="1">
      <c r="A184" s="101"/>
      <c r="B184" s="78" t="s">
        <v>15</v>
      </c>
      <c r="C184" s="61" t="s">
        <v>23</v>
      </c>
      <c r="D184" s="79" t="s">
        <v>68</v>
      </c>
      <c r="E184" s="74" t="s">
        <v>24</v>
      </c>
      <c r="F184" s="80">
        <v>24</v>
      </c>
      <c r="G184" s="80">
        <v>9</v>
      </c>
      <c r="H184" s="80">
        <v>0.7</v>
      </c>
      <c r="I184" s="81">
        <v>17</v>
      </c>
      <c r="J184" s="74">
        <v>15</v>
      </c>
      <c r="K184" s="70">
        <f t="shared" si="3"/>
        <v>0.7</v>
      </c>
      <c r="L184" s="85"/>
      <c r="M184" s="52" t="s">
        <v>101</v>
      </c>
      <c r="N184" s="53">
        <v>43467</v>
      </c>
      <c r="O184" s="52" t="s">
        <v>59</v>
      </c>
      <c r="P184" s="59"/>
      <c r="Q184" s="60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</row>
    <row r="185" spans="1:64" s="29" customFormat="1" ht="13.5" thickBot="1">
      <c r="A185" s="107"/>
      <c r="B185" s="129" t="s">
        <v>19</v>
      </c>
      <c r="C185" s="130"/>
      <c r="D185" s="64"/>
      <c r="E185" s="14"/>
      <c r="F185" s="14"/>
      <c r="G185" s="14"/>
      <c r="H185" s="14">
        <f>SUM(H146:H184)</f>
        <v>300.1999999999999</v>
      </c>
      <c r="I185" s="14">
        <f>SUM(I146:I184)</f>
        <v>6411</v>
      </c>
      <c r="J185" s="14">
        <f>SUM(J146:J184)</f>
        <v>5687</v>
      </c>
      <c r="K185" s="14">
        <f>SUM(K146:K184)</f>
        <v>300.1999999999999</v>
      </c>
      <c r="L185" s="14">
        <f>SUM(L146:L184)</f>
        <v>0</v>
      </c>
      <c r="M185" s="54"/>
      <c r="N185" s="92"/>
      <c r="O185" s="54"/>
      <c r="P185" s="55"/>
      <c r="Q185" s="56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</row>
    <row r="186" spans="1:64" s="29" customFormat="1" ht="12.75">
      <c r="A186" s="102"/>
      <c r="B186" s="36" t="s">
        <v>18</v>
      </c>
      <c r="C186" s="7" t="s">
        <v>23</v>
      </c>
      <c r="D186" s="63" t="s">
        <v>69</v>
      </c>
      <c r="E186" s="4" t="s">
        <v>24</v>
      </c>
      <c r="F186" s="4">
        <v>5</v>
      </c>
      <c r="G186" s="4">
        <v>2</v>
      </c>
      <c r="H186" s="4">
        <v>1.1</v>
      </c>
      <c r="I186" s="4">
        <v>29</v>
      </c>
      <c r="J186" s="16">
        <v>26</v>
      </c>
      <c r="K186" s="9">
        <f>H186</f>
        <v>1.1</v>
      </c>
      <c r="L186" s="87"/>
      <c r="M186" s="52" t="s">
        <v>76</v>
      </c>
      <c r="N186" s="53">
        <v>43482</v>
      </c>
      <c r="O186" s="52" t="s">
        <v>106</v>
      </c>
      <c r="P186" s="88"/>
      <c r="Q186" s="89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</row>
    <row r="187" spans="1:64" s="29" customFormat="1" ht="12.75">
      <c r="A187" s="90"/>
      <c r="B187" s="36" t="s">
        <v>18</v>
      </c>
      <c r="C187" s="7" t="s">
        <v>23</v>
      </c>
      <c r="D187" s="63" t="s">
        <v>69</v>
      </c>
      <c r="E187" s="4" t="s">
        <v>24</v>
      </c>
      <c r="F187" s="4">
        <v>10</v>
      </c>
      <c r="G187" s="4">
        <v>21.1</v>
      </c>
      <c r="H187" s="4">
        <v>4.8</v>
      </c>
      <c r="I187" s="4">
        <v>295</v>
      </c>
      <c r="J187" s="2">
        <v>229</v>
      </c>
      <c r="K187" s="9">
        <f aca="true" t="shared" si="4" ref="K187:K224">H187</f>
        <v>4.8</v>
      </c>
      <c r="L187" s="83"/>
      <c r="M187" s="52" t="s">
        <v>76</v>
      </c>
      <c r="N187" s="53">
        <v>43482</v>
      </c>
      <c r="O187" s="52" t="s">
        <v>107</v>
      </c>
      <c r="P187" s="57"/>
      <c r="Q187" s="5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</row>
    <row r="188" spans="1:64" s="29" customFormat="1" ht="12.75">
      <c r="A188" s="90"/>
      <c r="B188" s="36" t="s">
        <v>18</v>
      </c>
      <c r="C188" s="7" t="s">
        <v>23</v>
      </c>
      <c r="D188" s="63" t="s">
        <v>69</v>
      </c>
      <c r="E188" s="4" t="s">
        <v>24</v>
      </c>
      <c r="F188" s="10">
        <v>10</v>
      </c>
      <c r="G188" s="10">
        <v>21.2</v>
      </c>
      <c r="H188" s="10">
        <v>0.9</v>
      </c>
      <c r="I188" s="10">
        <v>35</v>
      </c>
      <c r="J188" s="2">
        <v>30</v>
      </c>
      <c r="K188" s="9">
        <f t="shared" si="4"/>
        <v>0.9</v>
      </c>
      <c r="L188" s="83"/>
      <c r="M188" s="52" t="s">
        <v>76</v>
      </c>
      <c r="N188" s="53">
        <v>43482</v>
      </c>
      <c r="O188" s="52" t="s">
        <v>107</v>
      </c>
      <c r="P188" s="57"/>
      <c r="Q188" s="5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</row>
    <row r="189" spans="1:64" s="29" customFormat="1" ht="12.75">
      <c r="A189" s="90"/>
      <c r="B189" s="36" t="s">
        <v>18</v>
      </c>
      <c r="C189" s="7" t="s">
        <v>23</v>
      </c>
      <c r="D189" s="63" t="s">
        <v>69</v>
      </c>
      <c r="E189" s="4" t="s">
        <v>24</v>
      </c>
      <c r="F189" s="4">
        <v>12</v>
      </c>
      <c r="G189" s="4">
        <v>1.2</v>
      </c>
      <c r="H189" s="4">
        <v>6</v>
      </c>
      <c r="I189" s="4">
        <v>139</v>
      </c>
      <c r="J189" s="2">
        <v>114</v>
      </c>
      <c r="K189" s="9">
        <f t="shared" si="4"/>
        <v>6</v>
      </c>
      <c r="L189" s="83"/>
      <c r="M189" s="52" t="s">
        <v>76</v>
      </c>
      <c r="N189" s="53">
        <v>43482</v>
      </c>
      <c r="O189" s="52" t="s">
        <v>107</v>
      </c>
      <c r="P189" s="57"/>
      <c r="Q189" s="5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</row>
    <row r="190" spans="1:64" s="29" customFormat="1" ht="12.75">
      <c r="A190" s="90"/>
      <c r="B190" s="36" t="s">
        <v>18</v>
      </c>
      <c r="C190" s="7" t="s">
        <v>23</v>
      </c>
      <c r="D190" s="63" t="s">
        <v>69</v>
      </c>
      <c r="E190" s="4" t="s">
        <v>24</v>
      </c>
      <c r="F190" s="4">
        <v>12</v>
      </c>
      <c r="G190" s="4">
        <v>1.3</v>
      </c>
      <c r="H190" s="4">
        <v>6</v>
      </c>
      <c r="I190" s="4">
        <v>150</v>
      </c>
      <c r="J190" s="2">
        <v>122</v>
      </c>
      <c r="K190" s="9">
        <f t="shared" si="4"/>
        <v>6</v>
      </c>
      <c r="L190" s="83"/>
      <c r="M190" s="52" t="s">
        <v>76</v>
      </c>
      <c r="N190" s="53">
        <v>43482</v>
      </c>
      <c r="O190" s="52" t="s">
        <v>107</v>
      </c>
      <c r="P190" s="57"/>
      <c r="Q190" s="5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</row>
    <row r="191" spans="1:64" s="29" customFormat="1" ht="12.75">
      <c r="A191" s="90"/>
      <c r="B191" s="36" t="s">
        <v>18</v>
      </c>
      <c r="C191" s="7" t="s">
        <v>23</v>
      </c>
      <c r="D191" s="63" t="s">
        <v>69</v>
      </c>
      <c r="E191" s="4" t="s">
        <v>24</v>
      </c>
      <c r="F191" s="4">
        <v>17</v>
      </c>
      <c r="G191" s="4">
        <v>4</v>
      </c>
      <c r="H191" s="4">
        <v>5.5</v>
      </c>
      <c r="I191" s="4">
        <v>190</v>
      </c>
      <c r="J191" s="2">
        <v>178</v>
      </c>
      <c r="K191" s="9">
        <f t="shared" si="4"/>
        <v>5.5</v>
      </c>
      <c r="L191" s="83"/>
      <c r="M191" s="52" t="s">
        <v>76</v>
      </c>
      <c r="N191" s="53">
        <v>43482</v>
      </c>
      <c r="O191" s="52" t="s">
        <v>107</v>
      </c>
      <c r="P191" s="57"/>
      <c r="Q191" s="5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</row>
    <row r="192" spans="1:64" s="29" customFormat="1" ht="12.75">
      <c r="A192" s="90"/>
      <c r="B192" s="36" t="s">
        <v>18</v>
      </c>
      <c r="C192" s="7" t="s">
        <v>20</v>
      </c>
      <c r="D192" s="63" t="s">
        <v>69</v>
      </c>
      <c r="E192" s="4" t="s">
        <v>22</v>
      </c>
      <c r="F192" s="4">
        <v>27</v>
      </c>
      <c r="G192" s="4">
        <v>13</v>
      </c>
      <c r="H192" s="4">
        <v>3.6</v>
      </c>
      <c r="I192" s="4">
        <v>187</v>
      </c>
      <c r="J192" s="2">
        <v>167</v>
      </c>
      <c r="K192" s="9">
        <f t="shared" si="4"/>
        <v>3.6</v>
      </c>
      <c r="L192" s="83"/>
      <c r="M192" s="52" t="s">
        <v>76</v>
      </c>
      <c r="N192" s="53">
        <v>43482</v>
      </c>
      <c r="O192" s="52" t="s">
        <v>108</v>
      </c>
      <c r="P192" s="57"/>
      <c r="Q192" s="5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</row>
    <row r="193" spans="1:64" s="29" customFormat="1" ht="12.75">
      <c r="A193" s="90"/>
      <c r="B193" s="36" t="s">
        <v>18</v>
      </c>
      <c r="C193" s="7" t="s">
        <v>20</v>
      </c>
      <c r="D193" s="63" t="s">
        <v>69</v>
      </c>
      <c r="E193" s="4" t="s">
        <v>22</v>
      </c>
      <c r="F193" s="4">
        <v>28</v>
      </c>
      <c r="G193" s="4">
        <v>1</v>
      </c>
      <c r="H193" s="4">
        <v>2.3</v>
      </c>
      <c r="I193" s="4">
        <v>123</v>
      </c>
      <c r="J193" s="2">
        <v>108</v>
      </c>
      <c r="K193" s="9">
        <f t="shared" si="4"/>
        <v>2.3</v>
      </c>
      <c r="L193" s="83"/>
      <c r="M193" s="52" t="s">
        <v>76</v>
      </c>
      <c r="N193" s="53">
        <v>43482</v>
      </c>
      <c r="O193" s="52" t="s">
        <v>109</v>
      </c>
      <c r="P193" s="57"/>
      <c r="Q193" s="5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</row>
    <row r="194" spans="1:64" s="29" customFormat="1" ht="12.75">
      <c r="A194" s="90"/>
      <c r="B194" s="36" t="s">
        <v>18</v>
      </c>
      <c r="C194" s="7" t="s">
        <v>20</v>
      </c>
      <c r="D194" s="63" t="s">
        <v>69</v>
      </c>
      <c r="E194" s="4" t="s">
        <v>70</v>
      </c>
      <c r="F194" s="4">
        <v>28</v>
      </c>
      <c r="G194" s="4">
        <v>13</v>
      </c>
      <c r="H194" s="4">
        <v>1.8</v>
      </c>
      <c r="I194" s="4">
        <v>33</v>
      </c>
      <c r="J194" s="2">
        <v>10</v>
      </c>
      <c r="K194" s="9">
        <f t="shared" si="4"/>
        <v>1.8</v>
      </c>
      <c r="L194" s="83"/>
      <c r="M194" s="52" t="s">
        <v>76</v>
      </c>
      <c r="N194" s="53">
        <v>43482</v>
      </c>
      <c r="O194" s="52" t="s">
        <v>109</v>
      </c>
      <c r="P194" s="57"/>
      <c r="Q194" s="5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</row>
    <row r="195" spans="1:64" s="29" customFormat="1" ht="12.75">
      <c r="A195" s="90"/>
      <c r="B195" s="36" t="s">
        <v>18</v>
      </c>
      <c r="C195" s="7" t="s">
        <v>20</v>
      </c>
      <c r="D195" s="63" t="s">
        <v>69</v>
      </c>
      <c r="E195" s="4" t="s">
        <v>22</v>
      </c>
      <c r="F195" s="4">
        <v>35</v>
      </c>
      <c r="G195" s="4">
        <v>10</v>
      </c>
      <c r="H195" s="4">
        <v>2</v>
      </c>
      <c r="I195" s="4">
        <v>110</v>
      </c>
      <c r="J195" s="2">
        <v>94</v>
      </c>
      <c r="K195" s="9">
        <f t="shared" si="4"/>
        <v>2</v>
      </c>
      <c r="L195" s="83"/>
      <c r="M195" s="52" t="s">
        <v>76</v>
      </c>
      <c r="N195" s="53">
        <v>43482</v>
      </c>
      <c r="O195" s="52" t="s">
        <v>109</v>
      </c>
      <c r="P195" s="57"/>
      <c r="Q195" s="5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</row>
    <row r="196" spans="1:64" s="29" customFormat="1" ht="12.75">
      <c r="A196" s="90"/>
      <c r="B196" s="36" t="s">
        <v>18</v>
      </c>
      <c r="C196" s="7" t="s">
        <v>20</v>
      </c>
      <c r="D196" s="63" t="s">
        <v>69</v>
      </c>
      <c r="E196" s="4" t="s">
        <v>24</v>
      </c>
      <c r="F196" s="4">
        <v>39</v>
      </c>
      <c r="G196" s="4">
        <v>6.1</v>
      </c>
      <c r="H196" s="4">
        <v>4.2</v>
      </c>
      <c r="I196" s="4">
        <v>106</v>
      </c>
      <c r="J196" s="100">
        <v>86</v>
      </c>
      <c r="K196" s="9">
        <f t="shared" si="4"/>
        <v>4.2</v>
      </c>
      <c r="L196" s="83"/>
      <c r="M196" s="52" t="s">
        <v>76</v>
      </c>
      <c r="N196" s="53">
        <v>43482</v>
      </c>
      <c r="O196" s="52" t="s">
        <v>109</v>
      </c>
      <c r="P196" s="57"/>
      <c r="Q196" s="5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</row>
    <row r="197" spans="1:64" s="29" customFormat="1" ht="12.75">
      <c r="A197" s="90"/>
      <c r="B197" s="36" t="s">
        <v>18</v>
      </c>
      <c r="C197" s="7" t="s">
        <v>25</v>
      </c>
      <c r="D197" s="63" t="s">
        <v>69</v>
      </c>
      <c r="E197" s="4" t="s">
        <v>26</v>
      </c>
      <c r="F197" s="4">
        <v>44</v>
      </c>
      <c r="G197" s="4">
        <v>6</v>
      </c>
      <c r="H197" s="4">
        <v>3.8</v>
      </c>
      <c r="I197" s="4">
        <v>100</v>
      </c>
      <c r="J197" s="100">
        <v>90</v>
      </c>
      <c r="K197" s="9">
        <f t="shared" si="4"/>
        <v>3.8</v>
      </c>
      <c r="L197" s="83"/>
      <c r="M197" s="52" t="s">
        <v>76</v>
      </c>
      <c r="N197" s="53">
        <v>43482</v>
      </c>
      <c r="O197" s="52" t="s">
        <v>109</v>
      </c>
      <c r="P197" s="57"/>
      <c r="Q197" s="5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</row>
    <row r="198" spans="1:64" s="29" customFormat="1" ht="12.75">
      <c r="A198" s="90"/>
      <c r="B198" s="36" t="s">
        <v>18</v>
      </c>
      <c r="C198" s="7" t="s">
        <v>20</v>
      </c>
      <c r="D198" s="63" t="s">
        <v>69</v>
      </c>
      <c r="E198" s="4" t="s">
        <v>22</v>
      </c>
      <c r="F198" s="4">
        <v>46</v>
      </c>
      <c r="G198" s="4">
        <v>1</v>
      </c>
      <c r="H198" s="4">
        <v>1.1</v>
      </c>
      <c r="I198" s="4">
        <v>50</v>
      </c>
      <c r="J198" s="100">
        <v>42</v>
      </c>
      <c r="K198" s="9">
        <f t="shared" si="4"/>
        <v>1.1</v>
      </c>
      <c r="L198" s="83"/>
      <c r="M198" s="52" t="s">
        <v>76</v>
      </c>
      <c r="N198" s="53">
        <v>43482</v>
      </c>
      <c r="O198" s="52" t="s">
        <v>110</v>
      </c>
      <c r="P198" s="57"/>
      <c r="Q198" s="5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</row>
    <row r="199" spans="1:64" s="29" customFormat="1" ht="12.75">
      <c r="A199" s="90"/>
      <c r="B199" s="36" t="s">
        <v>18</v>
      </c>
      <c r="C199" s="7" t="s">
        <v>25</v>
      </c>
      <c r="D199" s="63" t="s">
        <v>69</v>
      </c>
      <c r="E199" s="4" t="s">
        <v>22</v>
      </c>
      <c r="F199" s="4">
        <v>51</v>
      </c>
      <c r="G199" s="4">
        <v>15.3</v>
      </c>
      <c r="H199" s="4">
        <v>4.8</v>
      </c>
      <c r="I199" s="4">
        <v>71</v>
      </c>
      <c r="J199" s="100">
        <v>62</v>
      </c>
      <c r="K199" s="9">
        <f t="shared" si="4"/>
        <v>4.8</v>
      </c>
      <c r="L199" s="83"/>
      <c r="M199" s="52" t="s">
        <v>76</v>
      </c>
      <c r="N199" s="53">
        <v>43482</v>
      </c>
      <c r="O199" s="52" t="s">
        <v>111</v>
      </c>
      <c r="P199" s="57"/>
      <c r="Q199" s="5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</row>
    <row r="200" spans="1:64" s="29" customFormat="1" ht="12.75">
      <c r="A200" s="90"/>
      <c r="B200" s="36" t="s">
        <v>18</v>
      </c>
      <c r="C200" s="7" t="s">
        <v>20</v>
      </c>
      <c r="D200" s="63" t="s">
        <v>69</v>
      </c>
      <c r="E200" s="4" t="s">
        <v>24</v>
      </c>
      <c r="F200" s="4">
        <v>53</v>
      </c>
      <c r="G200" s="4">
        <v>7</v>
      </c>
      <c r="H200" s="4">
        <v>1.4</v>
      </c>
      <c r="I200" s="4">
        <v>94</v>
      </c>
      <c r="J200" s="100">
        <v>82</v>
      </c>
      <c r="K200" s="9">
        <f t="shared" si="4"/>
        <v>1.4</v>
      </c>
      <c r="L200" s="83"/>
      <c r="M200" s="52" t="s">
        <v>137</v>
      </c>
      <c r="N200" s="53">
        <v>43521</v>
      </c>
      <c r="O200" s="52" t="s">
        <v>111</v>
      </c>
      <c r="P200" s="57"/>
      <c r="Q200" s="5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</row>
    <row r="201" spans="1:64" s="29" customFormat="1" ht="12.75">
      <c r="A201" s="90"/>
      <c r="B201" s="36" t="s">
        <v>18</v>
      </c>
      <c r="C201" s="7" t="s">
        <v>20</v>
      </c>
      <c r="D201" s="63" t="s">
        <v>69</v>
      </c>
      <c r="E201" s="4" t="s">
        <v>22</v>
      </c>
      <c r="F201" s="4">
        <v>53</v>
      </c>
      <c r="G201" s="4">
        <v>9</v>
      </c>
      <c r="H201" s="4">
        <v>4.2</v>
      </c>
      <c r="I201" s="4">
        <v>291</v>
      </c>
      <c r="J201" s="100">
        <v>253</v>
      </c>
      <c r="K201" s="9">
        <f t="shared" si="4"/>
        <v>4.2</v>
      </c>
      <c r="L201" s="83"/>
      <c r="M201" s="52" t="s">
        <v>137</v>
      </c>
      <c r="N201" s="53">
        <v>43521</v>
      </c>
      <c r="O201" s="52" t="s">
        <v>111</v>
      </c>
      <c r="P201" s="57"/>
      <c r="Q201" s="5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</row>
    <row r="202" spans="1:64" s="29" customFormat="1" ht="12.75">
      <c r="A202" s="90"/>
      <c r="B202" s="34" t="s">
        <v>15</v>
      </c>
      <c r="C202" s="7" t="s">
        <v>25</v>
      </c>
      <c r="D202" s="63" t="s">
        <v>69</v>
      </c>
      <c r="E202" s="4" t="s">
        <v>24</v>
      </c>
      <c r="F202" s="4">
        <v>33</v>
      </c>
      <c r="G202" s="4">
        <v>10</v>
      </c>
      <c r="H202" s="4">
        <v>2.2</v>
      </c>
      <c r="I202" s="4">
        <v>60</v>
      </c>
      <c r="J202" s="100">
        <v>53</v>
      </c>
      <c r="K202" s="9">
        <f t="shared" si="4"/>
        <v>2.2</v>
      </c>
      <c r="L202" s="83"/>
      <c r="M202" s="52" t="s">
        <v>75</v>
      </c>
      <c r="N202" s="53">
        <v>43482</v>
      </c>
      <c r="O202" s="52" t="s">
        <v>105</v>
      </c>
      <c r="P202" s="57"/>
      <c r="Q202" s="5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</row>
    <row r="203" spans="1:64" s="29" customFormat="1" ht="12.75">
      <c r="A203" s="90"/>
      <c r="B203" s="34" t="s">
        <v>15</v>
      </c>
      <c r="C203" s="7" t="s">
        <v>25</v>
      </c>
      <c r="D203" s="63" t="s">
        <v>69</v>
      </c>
      <c r="E203" s="4" t="s">
        <v>26</v>
      </c>
      <c r="F203" s="4">
        <v>33</v>
      </c>
      <c r="G203" s="4">
        <v>14</v>
      </c>
      <c r="H203" s="4">
        <v>2.4</v>
      </c>
      <c r="I203" s="4">
        <v>48</v>
      </c>
      <c r="J203" s="100">
        <v>39</v>
      </c>
      <c r="K203" s="9">
        <f t="shared" si="4"/>
        <v>2.4</v>
      </c>
      <c r="L203" s="83"/>
      <c r="M203" s="52" t="s">
        <v>75</v>
      </c>
      <c r="N203" s="53">
        <v>43482</v>
      </c>
      <c r="O203" s="52" t="s">
        <v>105</v>
      </c>
      <c r="P203" s="57"/>
      <c r="Q203" s="5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</row>
    <row r="204" spans="1:64" s="29" customFormat="1" ht="12.75">
      <c r="A204" s="90"/>
      <c r="B204" s="34" t="s">
        <v>15</v>
      </c>
      <c r="C204" s="7" t="s">
        <v>25</v>
      </c>
      <c r="D204" s="63" t="s">
        <v>69</v>
      </c>
      <c r="E204" s="4" t="s">
        <v>24</v>
      </c>
      <c r="F204" s="4">
        <v>33</v>
      </c>
      <c r="G204" s="4">
        <v>15</v>
      </c>
      <c r="H204" s="4">
        <v>3.5</v>
      </c>
      <c r="I204" s="4">
        <v>111</v>
      </c>
      <c r="J204" s="100">
        <v>101</v>
      </c>
      <c r="K204" s="9">
        <f t="shared" si="4"/>
        <v>3.5</v>
      </c>
      <c r="L204" s="83"/>
      <c r="M204" s="52" t="s">
        <v>75</v>
      </c>
      <c r="N204" s="53">
        <v>43482</v>
      </c>
      <c r="O204" s="52" t="s">
        <v>105</v>
      </c>
      <c r="P204" s="57"/>
      <c r="Q204" s="5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</row>
    <row r="205" spans="1:64" s="29" customFormat="1" ht="12.75">
      <c r="A205" s="90"/>
      <c r="B205" s="35" t="s">
        <v>16</v>
      </c>
      <c r="C205" s="7" t="s">
        <v>23</v>
      </c>
      <c r="D205" s="63" t="s">
        <v>69</v>
      </c>
      <c r="E205" s="4" t="s">
        <v>24</v>
      </c>
      <c r="F205" s="4">
        <v>1</v>
      </c>
      <c r="G205" s="4">
        <v>6.1</v>
      </c>
      <c r="H205" s="4">
        <v>4</v>
      </c>
      <c r="I205" s="4">
        <v>116</v>
      </c>
      <c r="J205" s="2">
        <v>107</v>
      </c>
      <c r="K205" s="9">
        <f t="shared" si="4"/>
        <v>4</v>
      </c>
      <c r="L205" s="83"/>
      <c r="M205" s="52" t="s">
        <v>77</v>
      </c>
      <c r="N205" s="53">
        <v>43482</v>
      </c>
      <c r="O205" s="52" t="s">
        <v>112</v>
      </c>
      <c r="P205" s="57"/>
      <c r="Q205" s="5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</row>
    <row r="206" spans="1:64" s="29" customFormat="1" ht="12.75">
      <c r="A206" s="90"/>
      <c r="B206" s="35" t="s">
        <v>16</v>
      </c>
      <c r="C206" s="7" t="s">
        <v>25</v>
      </c>
      <c r="D206" s="63" t="s">
        <v>69</v>
      </c>
      <c r="E206" s="4" t="s">
        <v>24</v>
      </c>
      <c r="F206" s="4">
        <v>15</v>
      </c>
      <c r="G206" s="4">
        <v>5</v>
      </c>
      <c r="H206" s="4">
        <v>5.6</v>
      </c>
      <c r="I206" s="4">
        <v>74</v>
      </c>
      <c r="J206" s="2">
        <v>65</v>
      </c>
      <c r="K206" s="9">
        <f t="shared" si="4"/>
        <v>5.6</v>
      </c>
      <c r="L206" s="83"/>
      <c r="M206" s="52" t="s">
        <v>77</v>
      </c>
      <c r="N206" s="53">
        <v>43482</v>
      </c>
      <c r="O206" s="52" t="s">
        <v>112</v>
      </c>
      <c r="P206" s="57"/>
      <c r="Q206" s="5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</row>
    <row r="207" spans="1:64" s="29" customFormat="1" ht="12.75">
      <c r="A207" s="90"/>
      <c r="B207" s="35" t="s">
        <v>16</v>
      </c>
      <c r="C207" s="7" t="s">
        <v>20</v>
      </c>
      <c r="D207" s="63" t="s">
        <v>69</v>
      </c>
      <c r="E207" s="4" t="s">
        <v>24</v>
      </c>
      <c r="F207" s="4">
        <v>21</v>
      </c>
      <c r="G207" s="4">
        <v>19</v>
      </c>
      <c r="H207" s="4">
        <v>4.4</v>
      </c>
      <c r="I207" s="4">
        <v>157</v>
      </c>
      <c r="J207" s="2">
        <v>146</v>
      </c>
      <c r="K207" s="9">
        <f t="shared" si="4"/>
        <v>4.4</v>
      </c>
      <c r="L207" s="83"/>
      <c r="M207" s="52" t="s">
        <v>77</v>
      </c>
      <c r="N207" s="53">
        <v>43482</v>
      </c>
      <c r="O207" s="52" t="s">
        <v>112</v>
      </c>
      <c r="P207" s="57"/>
      <c r="Q207" s="5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</row>
    <row r="208" spans="1:64" s="29" customFormat="1" ht="12.75">
      <c r="A208" s="90"/>
      <c r="B208" s="35" t="s">
        <v>16</v>
      </c>
      <c r="C208" s="7" t="s">
        <v>20</v>
      </c>
      <c r="D208" s="63" t="s">
        <v>69</v>
      </c>
      <c r="E208" s="4" t="s">
        <v>24</v>
      </c>
      <c r="F208" s="4">
        <v>40</v>
      </c>
      <c r="G208" s="4">
        <v>10.1</v>
      </c>
      <c r="H208" s="4">
        <v>5.5</v>
      </c>
      <c r="I208" s="4">
        <v>92</v>
      </c>
      <c r="J208" s="2">
        <v>85</v>
      </c>
      <c r="K208" s="9">
        <f t="shared" si="4"/>
        <v>5.5</v>
      </c>
      <c r="L208" s="83"/>
      <c r="M208" s="52" t="s">
        <v>77</v>
      </c>
      <c r="N208" s="53">
        <v>43482</v>
      </c>
      <c r="O208" s="52" t="s">
        <v>112</v>
      </c>
      <c r="P208" s="57"/>
      <c r="Q208" s="5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</row>
    <row r="209" spans="1:64" s="29" customFormat="1" ht="12.75">
      <c r="A209" s="90"/>
      <c r="B209" s="35" t="s">
        <v>16</v>
      </c>
      <c r="C209" s="7" t="s">
        <v>20</v>
      </c>
      <c r="D209" s="63" t="s">
        <v>69</v>
      </c>
      <c r="E209" s="4" t="s">
        <v>24</v>
      </c>
      <c r="F209" s="4">
        <v>77</v>
      </c>
      <c r="G209" s="4">
        <v>8</v>
      </c>
      <c r="H209" s="4">
        <v>3.8</v>
      </c>
      <c r="I209" s="4">
        <v>60</v>
      </c>
      <c r="J209" s="2">
        <v>56</v>
      </c>
      <c r="K209" s="9">
        <f t="shared" si="4"/>
        <v>3.8</v>
      </c>
      <c r="L209" s="83"/>
      <c r="M209" s="52" t="s">
        <v>77</v>
      </c>
      <c r="N209" s="53">
        <v>43482</v>
      </c>
      <c r="O209" s="52" t="s">
        <v>112</v>
      </c>
      <c r="P209" s="57"/>
      <c r="Q209" s="5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</row>
    <row r="210" spans="1:64" s="29" customFormat="1" ht="12.75">
      <c r="A210" s="90"/>
      <c r="B210" s="35" t="s">
        <v>14</v>
      </c>
      <c r="C210" s="20" t="s">
        <v>20</v>
      </c>
      <c r="D210" s="63" t="s">
        <v>69</v>
      </c>
      <c r="E210" s="4" t="s">
        <v>22</v>
      </c>
      <c r="F210" s="4">
        <v>3</v>
      </c>
      <c r="G210" s="4">
        <v>13</v>
      </c>
      <c r="H210" s="4">
        <v>15</v>
      </c>
      <c r="I210" s="4">
        <v>77</v>
      </c>
      <c r="J210" s="2">
        <v>71</v>
      </c>
      <c r="K210" s="9">
        <f t="shared" si="4"/>
        <v>15</v>
      </c>
      <c r="L210" s="83"/>
      <c r="M210" s="52" t="s">
        <v>138</v>
      </c>
      <c r="N210" s="53">
        <v>43521</v>
      </c>
      <c r="O210" s="52" t="s">
        <v>124</v>
      </c>
      <c r="P210" s="57"/>
      <c r="Q210" s="5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</row>
    <row r="211" spans="1:64" s="29" customFormat="1" ht="12.75">
      <c r="A211" s="90"/>
      <c r="B211" s="35" t="s">
        <v>14</v>
      </c>
      <c r="C211" s="20" t="s">
        <v>20</v>
      </c>
      <c r="D211" s="63" t="s">
        <v>69</v>
      </c>
      <c r="E211" s="4" t="s">
        <v>22</v>
      </c>
      <c r="F211" s="4">
        <v>13</v>
      </c>
      <c r="G211" s="4">
        <v>5</v>
      </c>
      <c r="H211" s="4">
        <v>0.6</v>
      </c>
      <c r="I211" s="4">
        <v>27</v>
      </c>
      <c r="J211" s="2">
        <v>24</v>
      </c>
      <c r="K211" s="9">
        <f t="shared" si="4"/>
        <v>0.6</v>
      </c>
      <c r="L211" s="83"/>
      <c r="M211" s="52" t="s">
        <v>138</v>
      </c>
      <c r="N211" s="53">
        <v>43521</v>
      </c>
      <c r="O211" s="52" t="s">
        <v>102</v>
      </c>
      <c r="P211" s="57"/>
      <c r="Q211" s="5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</row>
    <row r="212" spans="1:64" s="29" customFormat="1" ht="12.75">
      <c r="A212" s="90"/>
      <c r="B212" s="35" t="s">
        <v>14</v>
      </c>
      <c r="C212" s="7" t="s">
        <v>23</v>
      </c>
      <c r="D212" s="63" t="s">
        <v>69</v>
      </c>
      <c r="E212" s="4" t="s">
        <v>22</v>
      </c>
      <c r="F212" s="4">
        <v>20</v>
      </c>
      <c r="G212" s="4">
        <v>5</v>
      </c>
      <c r="H212" s="4">
        <v>3.4</v>
      </c>
      <c r="I212" s="4">
        <v>104</v>
      </c>
      <c r="J212" s="2">
        <v>92</v>
      </c>
      <c r="K212" s="9">
        <f t="shared" si="4"/>
        <v>3.4</v>
      </c>
      <c r="L212" s="83"/>
      <c r="M212" s="52" t="s">
        <v>138</v>
      </c>
      <c r="N212" s="53">
        <v>43521</v>
      </c>
      <c r="O212" s="52" t="s">
        <v>139</v>
      </c>
      <c r="P212" s="57"/>
      <c r="Q212" s="5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</row>
    <row r="213" spans="1:64" s="29" customFormat="1" ht="12.75">
      <c r="A213" s="90"/>
      <c r="B213" s="35" t="s">
        <v>14</v>
      </c>
      <c r="C213" s="7" t="s">
        <v>23</v>
      </c>
      <c r="D213" s="63" t="s">
        <v>69</v>
      </c>
      <c r="E213" s="4" t="s">
        <v>24</v>
      </c>
      <c r="F213" s="4">
        <v>29</v>
      </c>
      <c r="G213" s="4">
        <v>1.1</v>
      </c>
      <c r="H213" s="4">
        <v>6.5</v>
      </c>
      <c r="I213" s="4">
        <v>175</v>
      </c>
      <c r="J213" s="2">
        <v>160</v>
      </c>
      <c r="K213" s="9">
        <f t="shared" si="4"/>
        <v>6.5</v>
      </c>
      <c r="L213" s="83"/>
      <c r="M213" s="52" t="s">
        <v>138</v>
      </c>
      <c r="N213" s="53">
        <v>43521</v>
      </c>
      <c r="O213" s="52" t="s">
        <v>103</v>
      </c>
      <c r="P213" s="57"/>
      <c r="Q213" s="5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</row>
    <row r="214" spans="1:64" s="29" customFormat="1" ht="12.75">
      <c r="A214" s="90"/>
      <c r="B214" s="35" t="s">
        <v>14</v>
      </c>
      <c r="C214" s="7" t="s">
        <v>23</v>
      </c>
      <c r="D214" s="63" t="s">
        <v>69</v>
      </c>
      <c r="E214" s="4" t="s">
        <v>24</v>
      </c>
      <c r="F214" s="4">
        <v>29</v>
      </c>
      <c r="G214" s="4">
        <v>1.2</v>
      </c>
      <c r="H214" s="4">
        <v>6.8</v>
      </c>
      <c r="I214" s="4">
        <v>221</v>
      </c>
      <c r="J214" s="2">
        <v>204</v>
      </c>
      <c r="K214" s="9">
        <f t="shared" si="4"/>
        <v>6.8</v>
      </c>
      <c r="L214" s="83"/>
      <c r="M214" s="52" t="s">
        <v>138</v>
      </c>
      <c r="N214" s="53">
        <v>43521</v>
      </c>
      <c r="O214" s="52" t="s">
        <v>103</v>
      </c>
      <c r="P214" s="57"/>
      <c r="Q214" s="5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</row>
    <row r="215" spans="1:64" s="29" customFormat="1" ht="12.75">
      <c r="A215" s="90"/>
      <c r="B215" s="35" t="s">
        <v>13</v>
      </c>
      <c r="C215" s="15" t="s">
        <v>25</v>
      </c>
      <c r="D215" s="63" t="s">
        <v>69</v>
      </c>
      <c r="E215" s="4" t="s">
        <v>24</v>
      </c>
      <c r="F215" s="4">
        <v>4</v>
      </c>
      <c r="G215" s="4">
        <v>4</v>
      </c>
      <c r="H215" s="4">
        <v>8</v>
      </c>
      <c r="I215" s="4">
        <v>105</v>
      </c>
      <c r="J215" s="2">
        <v>90</v>
      </c>
      <c r="K215" s="9">
        <f t="shared" si="4"/>
        <v>8</v>
      </c>
      <c r="L215" s="83"/>
      <c r="M215" s="52" t="s">
        <v>78</v>
      </c>
      <c r="N215" s="53">
        <v>43482</v>
      </c>
      <c r="O215" s="52" t="s">
        <v>113</v>
      </c>
      <c r="P215" s="57"/>
      <c r="Q215" s="5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</row>
    <row r="216" spans="1:64" s="29" customFormat="1" ht="12.75">
      <c r="A216" s="90"/>
      <c r="B216" s="35" t="s">
        <v>13</v>
      </c>
      <c r="C216" s="15" t="s">
        <v>25</v>
      </c>
      <c r="D216" s="63" t="s">
        <v>69</v>
      </c>
      <c r="E216" s="4" t="s">
        <v>26</v>
      </c>
      <c r="F216" s="4">
        <v>9</v>
      </c>
      <c r="G216" s="4">
        <v>4.2</v>
      </c>
      <c r="H216" s="4">
        <v>8.5</v>
      </c>
      <c r="I216" s="4">
        <v>227</v>
      </c>
      <c r="J216" s="2">
        <v>144</v>
      </c>
      <c r="K216" s="9">
        <f t="shared" si="4"/>
        <v>8.5</v>
      </c>
      <c r="L216" s="83"/>
      <c r="M216" s="52" t="s">
        <v>78</v>
      </c>
      <c r="N216" s="53">
        <v>43482</v>
      </c>
      <c r="O216" s="52" t="s">
        <v>113</v>
      </c>
      <c r="P216" s="57"/>
      <c r="Q216" s="5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</row>
    <row r="217" spans="1:64" s="29" customFormat="1" ht="12.75">
      <c r="A217" s="90"/>
      <c r="B217" s="35" t="s">
        <v>13</v>
      </c>
      <c r="C217" s="15" t="s">
        <v>25</v>
      </c>
      <c r="D217" s="63" t="s">
        <v>69</v>
      </c>
      <c r="E217" s="4" t="s">
        <v>26</v>
      </c>
      <c r="F217" s="4">
        <v>9</v>
      </c>
      <c r="G217" s="4">
        <v>4.3</v>
      </c>
      <c r="H217" s="4">
        <v>10.3</v>
      </c>
      <c r="I217" s="4">
        <v>231</v>
      </c>
      <c r="J217" s="2">
        <v>182</v>
      </c>
      <c r="K217" s="9">
        <f t="shared" si="4"/>
        <v>10.3</v>
      </c>
      <c r="L217" s="83"/>
      <c r="M217" s="52" t="s">
        <v>78</v>
      </c>
      <c r="N217" s="53">
        <v>43482</v>
      </c>
      <c r="O217" s="52" t="s">
        <v>113</v>
      </c>
      <c r="P217" s="57"/>
      <c r="Q217" s="5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</row>
    <row r="218" spans="1:64" s="29" customFormat="1" ht="12.75">
      <c r="A218" s="90"/>
      <c r="B218" s="35" t="s">
        <v>13</v>
      </c>
      <c r="C218" s="7" t="s">
        <v>23</v>
      </c>
      <c r="D218" s="63" t="s">
        <v>69</v>
      </c>
      <c r="E218" s="4" t="s">
        <v>24</v>
      </c>
      <c r="F218" s="4">
        <v>26</v>
      </c>
      <c r="G218" s="4">
        <v>9</v>
      </c>
      <c r="H218" s="4">
        <v>2.5</v>
      </c>
      <c r="I218" s="4">
        <v>93</v>
      </c>
      <c r="J218" s="2">
        <v>84</v>
      </c>
      <c r="K218" s="9">
        <f t="shared" si="4"/>
        <v>2.5</v>
      </c>
      <c r="L218" s="83"/>
      <c r="M218" s="52" t="s">
        <v>78</v>
      </c>
      <c r="N218" s="53">
        <v>43482</v>
      </c>
      <c r="O218" s="52" t="s">
        <v>114</v>
      </c>
      <c r="P218" s="57"/>
      <c r="Q218" s="5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</row>
    <row r="219" spans="1:64" s="29" customFormat="1" ht="12.75">
      <c r="A219" s="90"/>
      <c r="B219" s="35" t="s">
        <v>13</v>
      </c>
      <c r="C219" s="15" t="s">
        <v>20</v>
      </c>
      <c r="D219" s="63" t="s">
        <v>69</v>
      </c>
      <c r="E219" s="4" t="s">
        <v>24</v>
      </c>
      <c r="F219" s="4">
        <v>36</v>
      </c>
      <c r="G219" s="4">
        <v>4.3</v>
      </c>
      <c r="H219" s="4">
        <v>6.3</v>
      </c>
      <c r="I219" s="4">
        <v>179</v>
      </c>
      <c r="J219" s="2">
        <v>153</v>
      </c>
      <c r="K219" s="9">
        <f t="shared" si="4"/>
        <v>6.3</v>
      </c>
      <c r="L219" s="83"/>
      <c r="M219" s="52" t="s">
        <v>78</v>
      </c>
      <c r="N219" s="53">
        <v>43482</v>
      </c>
      <c r="O219" s="52" t="s">
        <v>115</v>
      </c>
      <c r="P219" s="57"/>
      <c r="Q219" s="5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</row>
    <row r="220" spans="1:64" s="29" customFormat="1" ht="12.75">
      <c r="A220" s="90"/>
      <c r="B220" s="35" t="s">
        <v>13</v>
      </c>
      <c r="C220" s="15" t="s">
        <v>20</v>
      </c>
      <c r="D220" s="63" t="s">
        <v>69</v>
      </c>
      <c r="E220" s="4" t="s">
        <v>21</v>
      </c>
      <c r="F220" s="4">
        <v>41</v>
      </c>
      <c r="G220" s="4">
        <v>11</v>
      </c>
      <c r="H220" s="4">
        <v>3.5</v>
      </c>
      <c r="I220" s="4">
        <v>228</v>
      </c>
      <c r="J220" s="2">
        <v>195</v>
      </c>
      <c r="K220" s="9">
        <f t="shared" si="4"/>
        <v>3.5</v>
      </c>
      <c r="L220" s="83"/>
      <c r="M220" s="52" t="s">
        <v>78</v>
      </c>
      <c r="N220" s="53">
        <v>43482</v>
      </c>
      <c r="O220" s="52" t="s">
        <v>115</v>
      </c>
      <c r="P220" s="57"/>
      <c r="Q220" s="5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</row>
    <row r="221" spans="1:64" s="29" customFormat="1" ht="12.75">
      <c r="A221" s="90"/>
      <c r="B221" s="35" t="s">
        <v>13</v>
      </c>
      <c r="C221" s="15" t="s">
        <v>20</v>
      </c>
      <c r="D221" s="63" t="s">
        <v>69</v>
      </c>
      <c r="E221" s="4" t="s">
        <v>24</v>
      </c>
      <c r="F221" s="4">
        <v>47</v>
      </c>
      <c r="G221" s="4">
        <v>6</v>
      </c>
      <c r="H221" s="4">
        <v>8</v>
      </c>
      <c r="I221" s="4">
        <v>190</v>
      </c>
      <c r="J221" s="2">
        <v>173</v>
      </c>
      <c r="K221" s="9">
        <f t="shared" si="4"/>
        <v>8</v>
      </c>
      <c r="L221" s="83"/>
      <c r="M221" s="52" t="s">
        <v>78</v>
      </c>
      <c r="N221" s="53">
        <v>43482</v>
      </c>
      <c r="O221" s="52" t="s">
        <v>116</v>
      </c>
      <c r="P221" s="57"/>
      <c r="Q221" s="5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</row>
    <row r="222" spans="1:64" s="29" customFormat="1" ht="12.75">
      <c r="A222" s="90"/>
      <c r="B222" s="35" t="s">
        <v>13</v>
      </c>
      <c r="C222" s="15" t="s">
        <v>20</v>
      </c>
      <c r="D222" s="63" t="s">
        <v>69</v>
      </c>
      <c r="E222" s="4" t="s">
        <v>24</v>
      </c>
      <c r="F222" s="4">
        <v>60</v>
      </c>
      <c r="G222" s="4">
        <v>7</v>
      </c>
      <c r="H222" s="4">
        <v>11</v>
      </c>
      <c r="I222" s="4">
        <v>361</v>
      </c>
      <c r="J222" s="2">
        <v>331</v>
      </c>
      <c r="K222" s="9">
        <f t="shared" si="4"/>
        <v>11</v>
      </c>
      <c r="L222" s="83"/>
      <c r="M222" s="52" t="s">
        <v>78</v>
      </c>
      <c r="N222" s="53">
        <v>43482</v>
      </c>
      <c r="O222" s="52" t="s">
        <v>117</v>
      </c>
      <c r="P222" s="57"/>
      <c r="Q222" s="5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</row>
    <row r="223" spans="1:64" s="29" customFormat="1" ht="12.75">
      <c r="A223" s="90"/>
      <c r="B223" s="35" t="s">
        <v>13</v>
      </c>
      <c r="C223" s="15" t="s">
        <v>20</v>
      </c>
      <c r="D223" s="63" t="s">
        <v>69</v>
      </c>
      <c r="E223" s="4" t="s">
        <v>24</v>
      </c>
      <c r="F223" s="4">
        <v>78</v>
      </c>
      <c r="G223" s="4">
        <v>2.2</v>
      </c>
      <c r="H223" s="4">
        <v>6.9</v>
      </c>
      <c r="I223" s="4">
        <v>110</v>
      </c>
      <c r="J223" s="2">
        <v>103</v>
      </c>
      <c r="K223" s="9">
        <f t="shared" si="4"/>
        <v>6.9</v>
      </c>
      <c r="L223" s="83"/>
      <c r="M223" s="52" t="s">
        <v>78</v>
      </c>
      <c r="N223" s="53">
        <v>43482</v>
      </c>
      <c r="O223" s="52" t="s">
        <v>118</v>
      </c>
      <c r="P223" s="57"/>
      <c r="Q223" s="5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</row>
    <row r="224" spans="1:64" s="29" customFormat="1" ht="12.75">
      <c r="A224" s="90"/>
      <c r="B224" s="35" t="s">
        <v>13</v>
      </c>
      <c r="C224" s="15" t="s">
        <v>20</v>
      </c>
      <c r="D224" s="63" t="s">
        <v>69</v>
      </c>
      <c r="E224" s="4" t="s">
        <v>26</v>
      </c>
      <c r="F224" s="4">
        <v>107</v>
      </c>
      <c r="G224" s="4">
        <v>5</v>
      </c>
      <c r="H224" s="4">
        <v>6.3</v>
      </c>
      <c r="I224" s="4">
        <v>330</v>
      </c>
      <c r="J224" s="2">
        <v>309</v>
      </c>
      <c r="K224" s="9">
        <f t="shared" si="4"/>
        <v>6.3</v>
      </c>
      <c r="L224" s="83"/>
      <c r="M224" s="52" t="s">
        <v>78</v>
      </c>
      <c r="N224" s="53">
        <v>43482</v>
      </c>
      <c r="O224" s="52" t="s">
        <v>118</v>
      </c>
      <c r="P224" s="57"/>
      <c r="Q224" s="5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</row>
    <row r="225" spans="1:64" s="29" customFormat="1" ht="12.75">
      <c r="A225" s="90"/>
      <c r="B225" s="35" t="s">
        <v>13</v>
      </c>
      <c r="C225" s="15" t="s">
        <v>20</v>
      </c>
      <c r="D225" s="63" t="s">
        <v>69</v>
      </c>
      <c r="E225" s="2" t="s">
        <v>24</v>
      </c>
      <c r="F225" s="17">
        <v>114</v>
      </c>
      <c r="G225" s="17">
        <v>6</v>
      </c>
      <c r="H225" s="17">
        <v>7.6</v>
      </c>
      <c r="I225" s="39">
        <v>93</v>
      </c>
      <c r="J225" s="16">
        <v>73</v>
      </c>
      <c r="K225" s="9">
        <f>H225</f>
        <v>7.6</v>
      </c>
      <c r="L225" s="83"/>
      <c r="M225" s="52" t="s">
        <v>78</v>
      </c>
      <c r="N225" s="53">
        <v>43482</v>
      </c>
      <c r="O225" s="52" t="s">
        <v>113</v>
      </c>
      <c r="P225" s="57"/>
      <c r="Q225" s="5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</row>
    <row r="226" spans="1:64" s="29" customFormat="1" ht="13.5" thickBot="1">
      <c r="A226" s="90"/>
      <c r="B226" s="35" t="s">
        <v>15</v>
      </c>
      <c r="C226" s="15" t="s">
        <v>25</v>
      </c>
      <c r="D226" s="63" t="s">
        <v>148</v>
      </c>
      <c r="E226" s="2" t="s">
        <v>21</v>
      </c>
      <c r="F226" s="17">
        <v>32</v>
      </c>
      <c r="G226" s="17">
        <v>20.1</v>
      </c>
      <c r="H226" s="17">
        <v>0.9</v>
      </c>
      <c r="I226" s="39">
        <v>252</v>
      </c>
      <c r="J226" s="16">
        <v>210</v>
      </c>
      <c r="K226" s="9">
        <f>H226</f>
        <v>0.9</v>
      </c>
      <c r="L226" s="83"/>
      <c r="M226" s="52" t="s">
        <v>149</v>
      </c>
      <c r="N226" s="53">
        <v>43544</v>
      </c>
      <c r="O226" s="52" t="s">
        <v>105</v>
      </c>
      <c r="P226" s="57"/>
      <c r="Q226" s="5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</row>
    <row r="227" spans="1:64" s="29" customFormat="1" ht="13.5" thickBot="1">
      <c r="A227" s="115"/>
      <c r="B227" s="131" t="s">
        <v>19</v>
      </c>
      <c r="C227" s="132"/>
      <c r="D227" s="108"/>
      <c r="E227" s="109"/>
      <c r="F227" s="109"/>
      <c r="G227" s="109"/>
      <c r="H227" s="109">
        <f>SUM(H186:H226)</f>
        <v>197.00000000000003</v>
      </c>
      <c r="I227" s="109">
        <f>SUM(I186:I226)</f>
        <v>5724</v>
      </c>
      <c r="J227" s="109">
        <f>SUM(J186:J226)</f>
        <v>4943</v>
      </c>
      <c r="K227" s="109">
        <f>SUM(K186:K226)</f>
        <v>197.00000000000003</v>
      </c>
      <c r="L227" s="109">
        <f>SUM(L186:L226)</f>
        <v>0</v>
      </c>
      <c r="M227" s="110"/>
      <c r="N227" s="111"/>
      <c r="O227" s="110"/>
      <c r="P227" s="112"/>
      <c r="Q227" s="113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</row>
    <row r="228" spans="1:64" s="29" customFormat="1" ht="13.5" thickBot="1">
      <c r="A228" s="30"/>
      <c r="B228" s="98" t="s">
        <v>11</v>
      </c>
      <c r="C228" s="13"/>
      <c r="D228" s="13"/>
      <c r="E228" s="13"/>
      <c r="F228" s="13"/>
      <c r="G228" s="13"/>
      <c r="H228" s="19">
        <f>SUM(H227,H185,H145,H108,H72)</f>
        <v>885.0999999999999</v>
      </c>
      <c r="I228" s="19">
        <f>SUM(I227,I185,I145,I108,I72)</f>
        <v>17890</v>
      </c>
      <c r="J228" s="19">
        <f>SUM(J227,J185,J145,J108,J72)</f>
        <v>14135</v>
      </c>
      <c r="K228" s="19">
        <f>SUM(K227,K185,K145,K108,K72)</f>
        <v>885.0999999999999</v>
      </c>
      <c r="L228" s="19">
        <f>SUM(L227,L185,L145,L108,L72)</f>
        <v>0</v>
      </c>
      <c r="M228" s="54"/>
      <c r="N228" s="82"/>
      <c r="O228" s="54"/>
      <c r="P228" s="55"/>
      <c r="Q228" s="56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</row>
    <row r="229" spans="1:64" s="29" customFormat="1" ht="13.5" thickBot="1">
      <c r="A229" s="107"/>
      <c r="B229" s="129" t="s">
        <v>72</v>
      </c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54"/>
      <c r="N229" s="92"/>
      <c r="O229" s="54"/>
      <c r="P229" s="55"/>
      <c r="Q229" s="56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</row>
    <row r="230" spans="1:64" s="29" customFormat="1" ht="25.5">
      <c r="A230" s="91"/>
      <c r="B230" s="116" t="s">
        <v>16</v>
      </c>
      <c r="C230" s="7" t="s">
        <v>23</v>
      </c>
      <c r="D230" s="21" t="s">
        <v>73</v>
      </c>
      <c r="E230" s="9" t="s">
        <v>24</v>
      </c>
      <c r="F230" s="9">
        <v>3</v>
      </c>
      <c r="G230" s="9">
        <v>2</v>
      </c>
      <c r="H230" s="9">
        <v>1</v>
      </c>
      <c r="I230" s="9">
        <v>17</v>
      </c>
      <c r="J230" s="9">
        <v>16</v>
      </c>
      <c r="K230" s="9"/>
      <c r="L230" s="9">
        <f aca="true" t="shared" si="5" ref="L230:L235">H230</f>
        <v>1</v>
      </c>
      <c r="M230" s="52" t="s">
        <v>74</v>
      </c>
      <c r="N230" s="53">
        <v>43494</v>
      </c>
      <c r="O230" s="52" t="s">
        <v>104</v>
      </c>
      <c r="P230" s="88"/>
      <c r="Q230" s="89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</row>
    <row r="231" spans="1:64" s="29" customFormat="1" ht="25.5">
      <c r="A231" s="102"/>
      <c r="B231" s="116" t="s">
        <v>16</v>
      </c>
      <c r="C231" s="7" t="s">
        <v>23</v>
      </c>
      <c r="D231" s="21" t="s">
        <v>73</v>
      </c>
      <c r="E231" s="88" t="s">
        <v>24</v>
      </c>
      <c r="F231" s="88">
        <v>10</v>
      </c>
      <c r="G231" s="88">
        <v>6</v>
      </c>
      <c r="H231" s="88">
        <v>0.5</v>
      </c>
      <c r="I231" s="88">
        <v>13</v>
      </c>
      <c r="J231" s="88">
        <v>12</v>
      </c>
      <c r="K231" s="88"/>
      <c r="L231" s="88">
        <f t="shared" si="5"/>
        <v>0.5</v>
      </c>
      <c r="M231" s="52" t="s">
        <v>74</v>
      </c>
      <c r="N231" s="53">
        <v>43494</v>
      </c>
      <c r="O231" s="52" t="s">
        <v>104</v>
      </c>
      <c r="P231" s="88"/>
      <c r="Q231" s="89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</row>
    <row r="232" spans="1:64" s="29" customFormat="1" ht="25.5">
      <c r="A232" s="90"/>
      <c r="B232" s="116" t="s">
        <v>16</v>
      </c>
      <c r="C232" s="7" t="s">
        <v>23</v>
      </c>
      <c r="D232" s="21" t="s">
        <v>73</v>
      </c>
      <c r="E232" s="57" t="s">
        <v>24</v>
      </c>
      <c r="F232" s="57">
        <v>10</v>
      </c>
      <c r="G232" s="57">
        <v>8</v>
      </c>
      <c r="H232" s="57">
        <v>0.5</v>
      </c>
      <c r="I232" s="57">
        <v>5</v>
      </c>
      <c r="J232" s="57">
        <v>5</v>
      </c>
      <c r="K232" s="57"/>
      <c r="L232" s="57">
        <f t="shared" si="5"/>
        <v>0.5</v>
      </c>
      <c r="M232" s="52" t="s">
        <v>74</v>
      </c>
      <c r="N232" s="53">
        <v>43494</v>
      </c>
      <c r="O232" s="52" t="s">
        <v>104</v>
      </c>
      <c r="P232" s="57"/>
      <c r="Q232" s="5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</row>
    <row r="233" spans="1:64" s="29" customFormat="1" ht="25.5">
      <c r="A233" s="101"/>
      <c r="B233" s="122" t="s">
        <v>16</v>
      </c>
      <c r="C233" s="7" t="s">
        <v>23</v>
      </c>
      <c r="D233" s="123" t="s">
        <v>73</v>
      </c>
      <c r="E233" s="57" t="s">
        <v>24</v>
      </c>
      <c r="F233" s="57">
        <v>10</v>
      </c>
      <c r="G233" s="57">
        <v>10</v>
      </c>
      <c r="H233" s="57">
        <v>0.5</v>
      </c>
      <c r="I233" s="57">
        <v>5</v>
      </c>
      <c r="J233" s="57">
        <v>5</v>
      </c>
      <c r="K233" s="57"/>
      <c r="L233" s="57">
        <f t="shared" si="5"/>
        <v>0.5</v>
      </c>
      <c r="M233" s="52" t="s">
        <v>74</v>
      </c>
      <c r="N233" s="53">
        <v>43494</v>
      </c>
      <c r="O233" s="52" t="s">
        <v>104</v>
      </c>
      <c r="P233" s="57"/>
      <c r="Q233" s="5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</row>
    <row r="234" spans="1:64" s="29" customFormat="1" ht="12.75">
      <c r="A234" s="101"/>
      <c r="B234" s="122" t="s">
        <v>13</v>
      </c>
      <c r="C234" s="7" t="s">
        <v>20</v>
      </c>
      <c r="D234" s="123" t="s">
        <v>135</v>
      </c>
      <c r="E234" s="57" t="s">
        <v>22</v>
      </c>
      <c r="F234" s="57">
        <v>35</v>
      </c>
      <c r="G234" s="57">
        <v>8</v>
      </c>
      <c r="H234" s="57">
        <v>2.1</v>
      </c>
      <c r="I234" s="57">
        <v>76</v>
      </c>
      <c r="J234" s="57"/>
      <c r="K234" s="57"/>
      <c r="L234" s="57">
        <f t="shared" si="5"/>
        <v>2.1</v>
      </c>
      <c r="M234" s="52" t="s">
        <v>136</v>
      </c>
      <c r="N234" s="53">
        <v>43521</v>
      </c>
      <c r="O234" s="52" t="s">
        <v>115</v>
      </c>
      <c r="P234" s="57"/>
      <c r="Q234" s="5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</row>
    <row r="235" spans="1:64" s="29" customFormat="1" ht="13.5" thickBot="1">
      <c r="A235" s="101"/>
      <c r="B235" s="117" t="s">
        <v>13</v>
      </c>
      <c r="C235" s="73" t="s">
        <v>20</v>
      </c>
      <c r="D235" s="123" t="s">
        <v>135</v>
      </c>
      <c r="E235" s="120" t="s">
        <v>21</v>
      </c>
      <c r="F235" s="120">
        <v>35</v>
      </c>
      <c r="G235" s="120">
        <v>12</v>
      </c>
      <c r="H235" s="120">
        <v>1.8</v>
      </c>
      <c r="I235" s="120">
        <v>13</v>
      </c>
      <c r="J235" s="120"/>
      <c r="K235" s="120"/>
      <c r="L235" s="120">
        <f t="shared" si="5"/>
        <v>1.8</v>
      </c>
      <c r="M235" s="52" t="s">
        <v>136</v>
      </c>
      <c r="N235" s="53">
        <v>43521</v>
      </c>
      <c r="O235" s="52" t="s">
        <v>115</v>
      </c>
      <c r="P235" s="120"/>
      <c r="Q235" s="121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</row>
    <row r="236" spans="1:64" s="29" customFormat="1" ht="13.5" thickBot="1">
      <c r="A236" s="107"/>
      <c r="B236" s="129" t="s">
        <v>19</v>
      </c>
      <c r="C236" s="130"/>
      <c r="D236" s="64"/>
      <c r="E236" s="14"/>
      <c r="F236" s="14"/>
      <c r="G236" s="14"/>
      <c r="H236" s="14">
        <f>SUM(H230:H235)</f>
        <v>6.3999999999999995</v>
      </c>
      <c r="I236" s="14">
        <f>SUM(I230:I235)</f>
        <v>129</v>
      </c>
      <c r="J236" s="14">
        <f>SUM(J230:J235)</f>
        <v>38</v>
      </c>
      <c r="K236" s="14">
        <f>SUM(K230:K235)</f>
        <v>0</v>
      </c>
      <c r="L236" s="14">
        <f>SUM(L230:L235)</f>
        <v>6.3999999999999995</v>
      </c>
      <c r="M236" s="54"/>
      <c r="N236" s="92"/>
      <c r="O236" s="54"/>
      <c r="P236" s="55"/>
      <c r="Q236" s="56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</row>
    <row r="237" spans="1:64" ht="18" customHeight="1" thickBot="1">
      <c r="A237" s="32"/>
      <c r="B237" s="86" t="s">
        <v>64</v>
      </c>
      <c r="C237" s="23"/>
      <c r="D237" s="23"/>
      <c r="E237" s="23"/>
      <c r="F237" s="23"/>
      <c r="G237" s="23"/>
      <c r="H237" s="19">
        <f>SUM(H236,H228,H26)</f>
        <v>940.5999999999999</v>
      </c>
      <c r="I237" s="19">
        <f>SUM(I236,I228,I26)</f>
        <v>32399</v>
      </c>
      <c r="J237" s="19">
        <f>SUM(J236,J228,J26)</f>
        <v>26963</v>
      </c>
      <c r="K237" s="19">
        <f>SUM(K236,K228,K26)</f>
        <v>934.1999999999999</v>
      </c>
      <c r="L237" s="19">
        <f>SUM(L236,L228,L26)</f>
        <v>6.3999999999999995</v>
      </c>
      <c r="M237" s="23"/>
      <c r="N237" s="23"/>
      <c r="O237" s="23"/>
      <c r="P237" s="23"/>
      <c r="Q237" s="5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spans="1:64" ht="12.75">
      <c r="A238" s="1"/>
      <c r="B238" s="1"/>
      <c r="C238" s="1"/>
      <c r="D238" s="1"/>
      <c r="E238" s="1"/>
      <c r="F238" s="1"/>
      <c r="G238" s="1"/>
      <c r="H238" s="28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spans="1:64" ht="12.75">
      <c r="A239" s="1"/>
      <c r="B239" s="1"/>
      <c r="C239" s="1"/>
      <c r="D239" s="1"/>
      <c r="E239" s="1"/>
      <c r="F239" s="1"/>
      <c r="G239" s="1"/>
      <c r="H239" s="28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spans="1:64" ht="12.75">
      <c r="A240" s="1"/>
      <c r="B240" s="1"/>
      <c r="C240" s="1"/>
      <c r="D240" s="1"/>
      <c r="E240" s="1"/>
      <c r="F240" s="1"/>
      <c r="G240" s="1"/>
      <c r="H240" s="28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spans="1:64" ht="12.75">
      <c r="A241" s="1"/>
      <c r="B241" s="1"/>
      <c r="C241" s="1"/>
      <c r="D241" s="1"/>
      <c r="E241" s="1"/>
      <c r="F241" s="1"/>
      <c r="G241" s="1"/>
      <c r="H241" s="28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spans="1:64" ht="12.75">
      <c r="A242" s="1"/>
      <c r="B242" s="1"/>
      <c r="C242" s="1"/>
      <c r="D242" s="1"/>
      <c r="E242" s="1"/>
      <c r="F242" s="1"/>
      <c r="G242" s="1"/>
      <c r="H242" s="28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spans="1:64" ht="12.75">
      <c r="A243" s="1"/>
      <c r="B243" s="1"/>
      <c r="C243" s="1"/>
      <c r="D243" s="1"/>
      <c r="E243" s="1"/>
      <c r="F243" s="1"/>
      <c r="G243" s="1"/>
      <c r="H243" s="28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spans="1:64" ht="12.75">
      <c r="A244" s="1"/>
      <c r="B244" s="1"/>
      <c r="C244" s="1"/>
      <c r="D244" s="1"/>
      <c r="E244" s="1"/>
      <c r="F244" s="1"/>
      <c r="G244" s="1"/>
      <c r="H244" s="28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spans="1:64" ht="12.75">
      <c r="A245" s="1"/>
      <c r="B245" s="1"/>
      <c r="C245" s="1"/>
      <c r="D245" s="1"/>
      <c r="E245" s="1"/>
      <c r="F245" s="1"/>
      <c r="G245" s="1"/>
      <c r="H245" s="28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spans="1:64" ht="12.75">
      <c r="A246" s="1"/>
      <c r="B246" s="1"/>
      <c r="C246" s="1"/>
      <c r="D246" s="1"/>
      <c r="E246" s="1"/>
      <c r="F246" s="1"/>
      <c r="G246" s="1"/>
      <c r="H246" s="28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spans="1:64" ht="12.75">
      <c r="A247" s="1"/>
      <c r="B247" s="1"/>
      <c r="C247" s="1"/>
      <c r="D247" s="1"/>
      <c r="E247" s="1"/>
      <c r="F247" s="1"/>
      <c r="G247" s="1"/>
      <c r="H247" s="28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spans="1:64" ht="12.75">
      <c r="A248" s="1"/>
      <c r="B248" s="1"/>
      <c r="C248" s="1"/>
      <c r="D248" s="1"/>
      <c r="E248" s="1"/>
      <c r="F248" s="1"/>
      <c r="G248" s="1"/>
      <c r="H248" s="28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spans="1:64" ht="12.75">
      <c r="A249" s="1"/>
      <c r="B249" s="1"/>
      <c r="C249" s="1"/>
      <c r="D249" s="1"/>
      <c r="E249" s="1"/>
      <c r="F249" s="1"/>
      <c r="G249" s="1"/>
      <c r="H249" s="28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spans="1:64" ht="12.75">
      <c r="A250" s="1"/>
      <c r="B250" s="1"/>
      <c r="C250" s="1"/>
      <c r="D250" s="1"/>
      <c r="E250" s="1"/>
      <c r="F250" s="1"/>
      <c r="G250" s="1"/>
      <c r="H250" s="28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spans="1:64" ht="12.75">
      <c r="A251" s="1"/>
      <c r="B251" s="1"/>
      <c r="C251" s="1"/>
      <c r="D251" s="1"/>
      <c r="E251" s="1"/>
      <c r="F251" s="1"/>
      <c r="G251" s="1"/>
      <c r="H251" s="28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spans="1:64" ht="12.75">
      <c r="A252" s="1"/>
      <c r="B252" s="1"/>
      <c r="C252" s="1"/>
      <c r="D252" s="1"/>
      <c r="E252" s="1"/>
      <c r="F252" s="1"/>
      <c r="G252" s="1"/>
      <c r="H252" s="28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spans="1:64" ht="12.75">
      <c r="A253" s="1"/>
      <c r="B253" s="1"/>
      <c r="C253" s="1"/>
      <c r="D253" s="1"/>
      <c r="E253" s="1"/>
      <c r="F253" s="1"/>
      <c r="G253" s="1"/>
      <c r="H253" s="28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spans="1:64" ht="12.75">
      <c r="A254" s="1"/>
      <c r="B254" s="1"/>
      <c r="C254" s="1"/>
      <c r="D254" s="1"/>
      <c r="E254" s="1"/>
      <c r="F254" s="1"/>
      <c r="G254" s="1"/>
      <c r="H254" s="28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spans="1:64" ht="12.75">
      <c r="A255" s="1"/>
      <c r="B255" s="1"/>
      <c r="C255" s="1"/>
      <c r="D255" s="1"/>
      <c r="E255" s="1"/>
      <c r="F255" s="1"/>
      <c r="G255" s="1"/>
      <c r="H255" s="28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spans="1:64" ht="12.75">
      <c r="A256" s="1"/>
      <c r="B256" s="1"/>
      <c r="C256" s="1"/>
      <c r="D256" s="1"/>
      <c r="E256" s="1"/>
      <c r="F256" s="1"/>
      <c r="G256" s="1"/>
      <c r="H256" s="28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spans="1:64" ht="12.75">
      <c r="A257" s="1"/>
      <c r="B257" s="1"/>
      <c r="C257" s="1"/>
      <c r="D257" s="1"/>
      <c r="E257" s="1"/>
      <c r="F257" s="1"/>
      <c r="G257" s="1"/>
      <c r="H257" s="28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spans="1:64" ht="12.75">
      <c r="A258" s="1"/>
      <c r="B258" s="1"/>
      <c r="C258" s="1"/>
      <c r="D258" s="1"/>
      <c r="E258" s="1"/>
      <c r="F258" s="1"/>
      <c r="G258" s="1"/>
      <c r="H258" s="28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spans="1:64" ht="12.75">
      <c r="A259" s="1"/>
      <c r="B259" s="1"/>
      <c r="C259" s="1"/>
      <c r="D259" s="1"/>
      <c r="E259" s="1"/>
      <c r="F259" s="1"/>
      <c r="G259" s="1"/>
      <c r="H259" s="28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spans="1:64" ht="12.75">
      <c r="A260" s="1"/>
      <c r="B260" s="1"/>
      <c r="C260" s="1"/>
      <c r="D260" s="1"/>
      <c r="E260" s="1"/>
      <c r="F260" s="1"/>
      <c r="G260" s="1"/>
      <c r="H260" s="28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spans="1:64" ht="12.75">
      <c r="A261" s="1"/>
      <c r="B261" s="1"/>
      <c r="C261" s="1"/>
      <c r="D261" s="1"/>
      <c r="E261" s="1"/>
      <c r="F261" s="1"/>
      <c r="G261" s="1"/>
      <c r="H261" s="28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spans="1:64" ht="12.75">
      <c r="A262" s="1"/>
      <c r="B262" s="1"/>
      <c r="C262" s="1"/>
      <c r="D262" s="1"/>
      <c r="E262" s="1"/>
      <c r="F262" s="1"/>
      <c r="G262" s="1"/>
      <c r="H262" s="28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spans="1:64" ht="12.75">
      <c r="A263" s="1"/>
      <c r="B263" s="1"/>
      <c r="C263" s="1"/>
      <c r="D263" s="1"/>
      <c r="E263" s="1"/>
      <c r="F263" s="1"/>
      <c r="G263" s="1"/>
      <c r="H263" s="28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spans="1:64" ht="12.75">
      <c r="A264" s="1"/>
      <c r="B264" s="1"/>
      <c r="C264" s="1"/>
      <c r="D264" s="1"/>
      <c r="E264" s="1"/>
      <c r="F264" s="1"/>
      <c r="G264" s="1"/>
      <c r="H264" s="28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spans="1:64" ht="12.75">
      <c r="A265" s="1"/>
      <c r="B265" s="1"/>
      <c r="C265" s="1"/>
      <c r="D265" s="1"/>
      <c r="E265" s="1"/>
      <c r="F265" s="1"/>
      <c r="G265" s="1"/>
      <c r="H265" s="28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spans="1:64" ht="12.75">
      <c r="A266" s="1"/>
      <c r="B266" s="1"/>
      <c r="C266" s="1"/>
      <c r="D266" s="1"/>
      <c r="E266" s="1"/>
      <c r="F266" s="1"/>
      <c r="G266" s="1"/>
      <c r="H266" s="28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spans="1:64" ht="12.75">
      <c r="A267" s="1"/>
      <c r="B267" s="1"/>
      <c r="C267" s="1"/>
      <c r="D267" s="1"/>
      <c r="E267" s="1"/>
      <c r="F267" s="1"/>
      <c r="G267" s="1"/>
      <c r="H267" s="28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spans="1:64" ht="12.75">
      <c r="A268" s="1"/>
      <c r="B268" s="1"/>
      <c r="C268" s="1"/>
      <c r="D268" s="1"/>
      <c r="E268" s="1"/>
      <c r="F268" s="1"/>
      <c r="G268" s="1"/>
      <c r="H268" s="28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spans="1:64" ht="12.75">
      <c r="A269" s="1"/>
      <c r="B269" s="1"/>
      <c r="C269" s="1"/>
      <c r="D269" s="1"/>
      <c r="E269" s="1"/>
      <c r="F269" s="1"/>
      <c r="G269" s="1"/>
      <c r="H269" s="28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spans="1:64" ht="12.75">
      <c r="A270" s="1"/>
      <c r="B270" s="1"/>
      <c r="C270" s="1"/>
      <c r="D270" s="1"/>
      <c r="E270" s="1"/>
      <c r="F270" s="1"/>
      <c r="G270" s="1"/>
      <c r="H270" s="28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spans="1:64" ht="12.75">
      <c r="A271" s="1"/>
      <c r="B271" s="1"/>
      <c r="C271" s="1"/>
      <c r="D271" s="1"/>
      <c r="E271" s="1"/>
      <c r="F271" s="1"/>
      <c r="G271" s="1"/>
      <c r="H271" s="28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spans="1:64" ht="12.75">
      <c r="A272" s="1"/>
      <c r="B272" s="1"/>
      <c r="C272" s="1"/>
      <c r="D272" s="1"/>
      <c r="E272" s="1"/>
      <c r="F272" s="1"/>
      <c r="G272" s="1"/>
      <c r="H272" s="28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spans="1:64" ht="12.75">
      <c r="A273" s="1"/>
      <c r="B273" s="1"/>
      <c r="C273" s="1"/>
      <c r="D273" s="1"/>
      <c r="E273" s="1"/>
      <c r="F273" s="1"/>
      <c r="G273" s="1"/>
      <c r="H273" s="28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spans="1:64" ht="12.75">
      <c r="A274" s="1"/>
      <c r="B274" s="1"/>
      <c r="C274" s="1"/>
      <c r="D274" s="1"/>
      <c r="E274" s="1"/>
      <c r="F274" s="1"/>
      <c r="G274" s="1"/>
      <c r="H274" s="28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spans="1:64" ht="12.75">
      <c r="A275" s="1"/>
      <c r="B275" s="1"/>
      <c r="C275" s="1"/>
      <c r="D275" s="1"/>
      <c r="E275" s="1"/>
      <c r="F275" s="1"/>
      <c r="G275" s="1"/>
      <c r="H275" s="28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spans="1:64" ht="12.75">
      <c r="A276" s="1"/>
      <c r="B276" s="1"/>
      <c r="C276" s="1"/>
      <c r="D276" s="1"/>
      <c r="E276" s="1"/>
      <c r="F276" s="1"/>
      <c r="G276" s="1"/>
      <c r="H276" s="28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spans="1:64" ht="12.75">
      <c r="A277" s="1"/>
      <c r="B277" s="1"/>
      <c r="C277" s="1"/>
      <c r="D277" s="1"/>
      <c r="E277" s="1"/>
      <c r="F277" s="1"/>
      <c r="G277" s="1"/>
      <c r="H277" s="28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spans="1:64" ht="12.75">
      <c r="A278" s="1"/>
      <c r="B278" s="1"/>
      <c r="C278" s="1"/>
      <c r="D278" s="1"/>
      <c r="E278" s="1"/>
      <c r="F278" s="1"/>
      <c r="G278" s="1"/>
      <c r="H278" s="28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spans="1:64" ht="12.75">
      <c r="A279" s="1"/>
      <c r="B279" s="1"/>
      <c r="C279" s="1"/>
      <c r="D279" s="1"/>
      <c r="E279" s="1"/>
      <c r="F279" s="1"/>
      <c r="G279" s="1"/>
      <c r="H279" s="28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spans="1:64" ht="12.75">
      <c r="A280" s="1"/>
      <c r="B280" s="1"/>
      <c r="C280" s="1"/>
      <c r="D280" s="1"/>
      <c r="E280" s="1"/>
      <c r="F280" s="1"/>
      <c r="G280" s="1"/>
      <c r="H280" s="28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spans="1:64" ht="12.75">
      <c r="A281" s="1"/>
      <c r="B281" s="1"/>
      <c r="C281" s="1"/>
      <c r="D281" s="1"/>
      <c r="E281" s="1"/>
      <c r="F281" s="1"/>
      <c r="G281" s="1"/>
      <c r="H281" s="28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spans="1:64" ht="12.75">
      <c r="A282" s="1"/>
      <c r="B282" s="1"/>
      <c r="C282" s="1"/>
      <c r="D282" s="1"/>
      <c r="E282" s="1"/>
      <c r="F282" s="1"/>
      <c r="G282" s="1"/>
      <c r="H282" s="28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spans="1:64" ht="12.75">
      <c r="A283" s="1"/>
      <c r="B283" s="1"/>
      <c r="C283" s="1"/>
      <c r="D283" s="1"/>
      <c r="E283" s="1"/>
      <c r="F283" s="1"/>
      <c r="G283" s="1"/>
      <c r="H283" s="28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spans="1:64" ht="12.75">
      <c r="A284" s="1"/>
      <c r="B284" s="1"/>
      <c r="C284" s="1"/>
      <c r="D284" s="1"/>
      <c r="E284" s="1"/>
      <c r="F284" s="1"/>
      <c r="G284" s="1"/>
      <c r="H284" s="28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spans="1:64" ht="12.75">
      <c r="A285" s="1"/>
      <c r="B285" s="1"/>
      <c r="C285" s="1"/>
      <c r="D285" s="1"/>
      <c r="E285" s="1"/>
      <c r="F285" s="1"/>
      <c r="G285" s="1"/>
      <c r="H285" s="28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spans="1:64" ht="12.75">
      <c r="A286" s="1"/>
      <c r="B286" s="1"/>
      <c r="C286" s="1"/>
      <c r="D286" s="1"/>
      <c r="E286" s="1"/>
      <c r="F286" s="1"/>
      <c r="G286" s="1"/>
      <c r="H286" s="28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spans="1:64" ht="12.75">
      <c r="A287" s="1"/>
      <c r="B287" s="1"/>
      <c r="C287" s="1"/>
      <c r="D287" s="1"/>
      <c r="E287" s="1"/>
      <c r="F287" s="1"/>
      <c r="G287" s="1"/>
      <c r="H287" s="28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spans="1:64" ht="12.75">
      <c r="A288" s="1"/>
      <c r="B288" s="1"/>
      <c r="C288" s="1"/>
      <c r="D288" s="1"/>
      <c r="E288" s="1"/>
      <c r="F288" s="1"/>
      <c r="G288" s="1"/>
      <c r="H288" s="28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spans="1:64" ht="12.75">
      <c r="A289" s="1"/>
      <c r="B289" s="1"/>
      <c r="C289" s="1"/>
      <c r="D289" s="1"/>
      <c r="E289" s="1"/>
      <c r="F289" s="1"/>
      <c r="G289" s="1"/>
      <c r="H289" s="28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spans="1:64" ht="12.75">
      <c r="A290" s="1"/>
      <c r="B290" s="1"/>
      <c r="C290" s="1"/>
      <c r="D290" s="1"/>
      <c r="E290" s="1"/>
      <c r="F290" s="1"/>
      <c r="G290" s="1"/>
      <c r="H290" s="28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spans="1:64" ht="12.75">
      <c r="A291" s="1"/>
      <c r="B291" s="1"/>
      <c r="C291" s="1"/>
      <c r="D291" s="1"/>
      <c r="E291" s="1"/>
      <c r="F291" s="1"/>
      <c r="G291" s="1"/>
      <c r="H291" s="28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spans="1:64" ht="12.75">
      <c r="A292" s="1"/>
      <c r="B292" s="1"/>
      <c r="C292" s="1"/>
      <c r="D292" s="1"/>
      <c r="E292" s="1"/>
      <c r="F292" s="1"/>
      <c r="G292" s="1"/>
      <c r="H292" s="28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spans="1:64" ht="12.75">
      <c r="A293" s="1"/>
      <c r="B293" s="1"/>
      <c r="C293" s="1"/>
      <c r="D293" s="1"/>
      <c r="E293" s="1"/>
      <c r="F293" s="1"/>
      <c r="G293" s="1"/>
      <c r="H293" s="28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spans="1:64" ht="12.75">
      <c r="A294" s="1"/>
      <c r="B294" s="1"/>
      <c r="C294" s="1"/>
      <c r="D294" s="1"/>
      <c r="E294" s="1"/>
      <c r="F294" s="1"/>
      <c r="G294" s="1"/>
      <c r="H294" s="28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spans="1:64" ht="12.75">
      <c r="A295" s="1"/>
      <c r="B295" s="1"/>
      <c r="C295" s="1"/>
      <c r="D295" s="1"/>
      <c r="E295" s="1"/>
      <c r="F295" s="1"/>
      <c r="G295" s="1"/>
      <c r="H295" s="28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spans="1:64" ht="12.75">
      <c r="A296" s="1"/>
      <c r="B296" s="1"/>
      <c r="C296" s="1"/>
      <c r="D296" s="1"/>
      <c r="E296" s="1"/>
      <c r="F296" s="1"/>
      <c r="G296" s="1"/>
      <c r="H296" s="28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spans="1:64" ht="12.75">
      <c r="A297" s="1"/>
      <c r="B297" s="1"/>
      <c r="C297" s="1"/>
      <c r="D297" s="1"/>
      <c r="E297" s="1"/>
      <c r="F297" s="1"/>
      <c r="G297" s="1"/>
      <c r="H297" s="28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spans="1:64" ht="12.75">
      <c r="A298" s="1"/>
      <c r="B298" s="1"/>
      <c r="C298" s="1"/>
      <c r="D298" s="1"/>
      <c r="E298" s="1"/>
      <c r="F298" s="1"/>
      <c r="G298" s="1"/>
      <c r="H298" s="28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spans="1:64" ht="12.75">
      <c r="A299" s="1"/>
      <c r="B299" s="1"/>
      <c r="C299" s="1"/>
      <c r="D299" s="1"/>
      <c r="E299" s="1"/>
      <c r="F299" s="1"/>
      <c r="G299" s="1"/>
      <c r="H299" s="28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spans="1:64" ht="12.75">
      <c r="A300" s="1"/>
      <c r="B300" s="1"/>
      <c r="C300" s="1"/>
      <c r="D300" s="1"/>
      <c r="E300" s="1"/>
      <c r="F300" s="1"/>
      <c r="G300" s="1"/>
      <c r="H300" s="28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spans="1:64" ht="12.75">
      <c r="A301" s="1"/>
      <c r="B301" s="1"/>
      <c r="C301" s="1"/>
      <c r="D301" s="1"/>
      <c r="E301" s="1"/>
      <c r="F301" s="1"/>
      <c r="G301" s="1"/>
      <c r="H301" s="28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spans="1:64" ht="12.75">
      <c r="A302" s="1"/>
      <c r="B302" s="1"/>
      <c r="C302" s="1"/>
      <c r="D302" s="1"/>
      <c r="E302" s="1"/>
      <c r="F302" s="1"/>
      <c r="G302" s="1"/>
      <c r="H302" s="28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spans="1:64" ht="12.75">
      <c r="A303" s="1"/>
      <c r="B303" s="1"/>
      <c r="C303" s="1"/>
      <c r="D303" s="1"/>
      <c r="E303" s="1"/>
      <c r="F303" s="1"/>
      <c r="G303" s="1"/>
      <c r="H303" s="28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spans="1:64" ht="12.75">
      <c r="A304" s="1"/>
      <c r="B304" s="1"/>
      <c r="C304" s="1"/>
      <c r="D304" s="1"/>
      <c r="E304" s="1"/>
      <c r="F304" s="1"/>
      <c r="G304" s="1"/>
      <c r="H304" s="28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spans="1:64" ht="12.75">
      <c r="A305" s="1"/>
      <c r="B305" s="1"/>
      <c r="C305" s="1"/>
      <c r="D305" s="1"/>
      <c r="E305" s="1"/>
      <c r="F305" s="1"/>
      <c r="G305" s="1"/>
      <c r="H305" s="28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spans="1:64" ht="12.75">
      <c r="A306" s="1"/>
      <c r="B306" s="1"/>
      <c r="C306" s="1"/>
      <c r="D306" s="1"/>
      <c r="E306" s="1"/>
      <c r="F306" s="1"/>
      <c r="G306" s="1"/>
      <c r="H306" s="28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spans="1:64" ht="12.75">
      <c r="A307" s="1"/>
      <c r="B307" s="1"/>
      <c r="C307" s="1"/>
      <c r="D307" s="1"/>
      <c r="E307" s="1"/>
      <c r="F307" s="1"/>
      <c r="G307" s="1"/>
      <c r="H307" s="28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spans="1:64" ht="12.75">
      <c r="A308" s="1"/>
      <c r="B308" s="1"/>
      <c r="C308" s="1"/>
      <c r="D308" s="1"/>
      <c r="E308" s="1"/>
      <c r="F308" s="1"/>
      <c r="G308" s="1"/>
      <c r="H308" s="28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spans="1:64" ht="12.75">
      <c r="A309" s="1"/>
      <c r="B309" s="1"/>
      <c r="C309" s="1"/>
      <c r="D309" s="1"/>
      <c r="E309" s="1"/>
      <c r="F309" s="1"/>
      <c r="G309" s="1"/>
      <c r="H309" s="28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spans="1:64" ht="12.75">
      <c r="A310" s="1"/>
      <c r="B310" s="1"/>
      <c r="C310" s="1"/>
      <c r="D310" s="1"/>
      <c r="E310" s="1"/>
      <c r="F310" s="1"/>
      <c r="G310" s="1"/>
      <c r="H310" s="28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spans="1:64" ht="12.75">
      <c r="A311" s="1"/>
      <c r="B311" s="1"/>
      <c r="C311" s="1"/>
      <c r="D311" s="1"/>
      <c r="E311" s="1"/>
      <c r="F311" s="1"/>
      <c r="G311" s="1"/>
      <c r="H311" s="28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spans="1:64" ht="12.75">
      <c r="A312" s="1"/>
      <c r="B312" s="1"/>
      <c r="C312" s="1"/>
      <c r="D312" s="1"/>
      <c r="E312" s="1"/>
      <c r="F312" s="1"/>
      <c r="G312" s="1"/>
      <c r="H312" s="28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spans="1:64" ht="12.75">
      <c r="A313" s="1"/>
      <c r="B313" s="1"/>
      <c r="C313" s="1"/>
      <c r="D313" s="1"/>
      <c r="E313" s="1"/>
      <c r="F313" s="1"/>
      <c r="G313" s="1"/>
      <c r="H313" s="28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spans="1:64" ht="12.75">
      <c r="A314" s="1"/>
      <c r="B314" s="1"/>
      <c r="C314" s="1"/>
      <c r="D314" s="1"/>
      <c r="E314" s="1"/>
      <c r="F314" s="1"/>
      <c r="G314" s="1"/>
      <c r="H314" s="28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spans="1:64" ht="12.75">
      <c r="A315" s="1"/>
      <c r="B315" s="1"/>
      <c r="C315" s="1"/>
      <c r="D315" s="1"/>
      <c r="E315" s="1"/>
      <c r="F315" s="1"/>
      <c r="G315" s="1"/>
      <c r="H315" s="28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spans="1:64" ht="12.75">
      <c r="A316" s="1"/>
      <c r="B316" s="1"/>
      <c r="C316" s="1"/>
      <c r="D316" s="1"/>
      <c r="E316" s="1"/>
      <c r="F316" s="1"/>
      <c r="G316" s="1"/>
      <c r="H316" s="28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spans="1:64" ht="12.75">
      <c r="A317" s="1"/>
      <c r="B317" s="1"/>
      <c r="C317" s="1"/>
      <c r="D317" s="1"/>
      <c r="E317" s="1"/>
      <c r="F317" s="1"/>
      <c r="G317" s="1"/>
      <c r="H317" s="28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spans="1:64" ht="12.75">
      <c r="A318" s="1"/>
      <c r="B318" s="1"/>
      <c r="C318" s="1"/>
      <c r="D318" s="1"/>
      <c r="E318" s="1"/>
      <c r="F318" s="1"/>
      <c r="G318" s="1"/>
      <c r="H318" s="28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spans="1:64" ht="12.75">
      <c r="A319" s="1"/>
      <c r="B319" s="1"/>
      <c r="C319" s="1"/>
      <c r="D319" s="1"/>
      <c r="E319" s="1"/>
      <c r="F319" s="1"/>
      <c r="G319" s="1"/>
      <c r="H319" s="28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spans="1:64" ht="12.75">
      <c r="A320" s="1"/>
      <c r="B320" s="1"/>
      <c r="C320" s="1"/>
      <c r="D320" s="1"/>
      <c r="E320" s="1"/>
      <c r="F320" s="1"/>
      <c r="G320" s="1"/>
      <c r="H320" s="28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spans="1:64" ht="12.75">
      <c r="A321" s="1"/>
      <c r="B321" s="1"/>
      <c r="C321" s="1"/>
      <c r="D321" s="1"/>
      <c r="E321" s="1"/>
      <c r="F321" s="1"/>
      <c r="G321" s="1"/>
      <c r="H321" s="28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spans="1:64" ht="12.75">
      <c r="A322" s="1"/>
      <c r="B322" s="1"/>
      <c r="C322" s="1"/>
      <c r="D322" s="1"/>
      <c r="E322" s="1"/>
      <c r="F322" s="1"/>
      <c r="G322" s="1"/>
      <c r="H322" s="28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spans="1:64" ht="12.75">
      <c r="A323" s="1"/>
      <c r="B323" s="1"/>
      <c r="C323" s="1"/>
      <c r="D323" s="1"/>
      <c r="E323" s="1"/>
      <c r="F323" s="1"/>
      <c r="G323" s="1"/>
      <c r="H323" s="28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spans="1:64" ht="12.75">
      <c r="A324" s="1"/>
      <c r="B324" s="1"/>
      <c r="C324" s="1"/>
      <c r="D324" s="1"/>
      <c r="E324" s="1"/>
      <c r="F324" s="1"/>
      <c r="G324" s="1"/>
      <c r="H324" s="28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spans="1:64" ht="12.75">
      <c r="A325" s="1"/>
      <c r="B325" s="1"/>
      <c r="C325" s="1"/>
      <c r="D325" s="1"/>
      <c r="E325" s="1"/>
      <c r="F325" s="1"/>
      <c r="G325" s="1"/>
      <c r="H325" s="28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spans="1:64" ht="12.75">
      <c r="A326" s="1"/>
      <c r="B326" s="1"/>
      <c r="C326" s="1"/>
      <c r="D326" s="1"/>
      <c r="E326" s="1"/>
      <c r="F326" s="1"/>
      <c r="G326" s="1"/>
      <c r="H326" s="28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spans="1:64" ht="12.75">
      <c r="A327" s="1"/>
      <c r="B327" s="1"/>
      <c r="C327" s="1"/>
      <c r="D327" s="1"/>
      <c r="E327" s="1"/>
      <c r="F327" s="1"/>
      <c r="G327" s="1"/>
      <c r="H327" s="28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spans="1:64" ht="12.75">
      <c r="A328" s="1"/>
      <c r="B328" s="1"/>
      <c r="C328" s="1"/>
      <c r="D328" s="1"/>
      <c r="E328" s="1"/>
      <c r="F328" s="1"/>
      <c r="G328" s="1"/>
      <c r="H328" s="28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spans="1:64" ht="12.75">
      <c r="A329" s="1"/>
      <c r="B329" s="1"/>
      <c r="C329" s="1"/>
      <c r="D329" s="1"/>
      <c r="E329" s="1"/>
      <c r="F329" s="1"/>
      <c r="G329" s="1"/>
      <c r="H329" s="28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spans="1:64" ht="12.75">
      <c r="A330" s="1"/>
      <c r="B330" s="1"/>
      <c r="C330" s="1"/>
      <c r="D330" s="1"/>
      <c r="E330" s="1"/>
      <c r="F330" s="1"/>
      <c r="G330" s="1"/>
      <c r="H330" s="28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spans="1:64" ht="12.75">
      <c r="A331" s="1"/>
      <c r="B331" s="1"/>
      <c r="C331" s="1"/>
      <c r="D331" s="1"/>
      <c r="E331" s="1"/>
      <c r="F331" s="1"/>
      <c r="G331" s="1"/>
      <c r="H331" s="28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spans="1:64" ht="12.75">
      <c r="A332" s="1"/>
      <c r="B332" s="1"/>
      <c r="C332" s="1"/>
      <c r="D332" s="1"/>
      <c r="E332" s="1"/>
      <c r="F332" s="1"/>
      <c r="G332" s="1"/>
      <c r="H332" s="28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spans="1:64" ht="12.75">
      <c r="A333" s="1"/>
      <c r="B333" s="1"/>
      <c r="C333" s="1"/>
      <c r="D333" s="1"/>
      <c r="E333" s="1"/>
      <c r="F333" s="1"/>
      <c r="G333" s="1"/>
      <c r="H333" s="28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spans="1:64" ht="12.75">
      <c r="A334" s="1"/>
      <c r="B334" s="1"/>
      <c r="C334" s="1"/>
      <c r="D334" s="1"/>
      <c r="E334" s="1"/>
      <c r="F334" s="1"/>
      <c r="G334" s="1"/>
      <c r="H334" s="28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spans="1:64" ht="12.75">
      <c r="A335" s="1"/>
      <c r="B335" s="1"/>
      <c r="C335" s="1"/>
      <c r="D335" s="1"/>
      <c r="E335" s="1"/>
      <c r="F335" s="1"/>
      <c r="G335" s="1"/>
      <c r="H335" s="28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spans="1:64" ht="12.75">
      <c r="A336" s="1"/>
      <c r="B336" s="1"/>
      <c r="C336" s="1"/>
      <c r="D336" s="1"/>
      <c r="E336" s="1"/>
      <c r="F336" s="1"/>
      <c r="G336" s="1"/>
      <c r="H336" s="28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spans="1:64" ht="12.75">
      <c r="A337" s="1"/>
      <c r="B337" s="1"/>
      <c r="C337" s="1"/>
      <c r="D337" s="1"/>
      <c r="E337" s="1"/>
      <c r="F337" s="1"/>
      <c r="G337" s="1"/>
      <c r="H337" s="28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spans="1:64" ht="12.75">
      <c r="A338" s="1"/>
      <c r="B338" s="1"/>
      <c r="C338" s="1"/>
      <c r="D338" s="1"/>
      <c r="E338" s="1"/>
      <c r="F338" s="1"/>
      <c r="G338" s="1"/>
      <c r="H338" s="28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spans="1:64" ht="12.75">
      <c r="A339" s="1"/>
      <c r="B339" s="1"/>
      <c r="C339" s="1"/>
      <c r="D339" s="1"/>
      <c r="E339" s="1"/>
      <c r="F339" s="1"/>
      <c r="G339" s="1"/>
      <c r="H339" s="28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spans="1:64" ht="12.75">
      <c r="A340" s="1"/>
      <c r="B340" s="1"/>
      <c r="C340" s="1"/>
      <c r="D340" s="1"/>
      <c r="E340" s="1"/>
      <c r="F340" s="1"/>
      <c r="G340" s="1"/>
      <c r="H340" s="28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spans="1:64" ht="12.75">
      <c r="A341" s="1"/>
      <c r="B341" s="1"/>
      <c r="C341" s="1"/>
      <c r="D341" s="1"/>
      <c r="E341" s="1"/>
      <c r="F341" s="1"/>
      <c r="G341" s="1"/>
      <c r="H341" s="28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spans="1:64" ht="12.75">
      <c r="A342" s="1"/>
      <c r="B342" s="1"/>
      <c r="C342" s="1"/>
      <c r="D342" s="1"/>
      <c r="E342" s="1"/>
      <c r="F342" s="1"/>
      <c r="G342" s="1"/>
      <c r="H342" s="28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spans="1:64" ht="12.75">
      <c r="A343" s="1"/>
      <c r="B343" s="1"/>
      <c r="C343" s="1"/>
      <c r="D343" s="1"/>
      <c r="E343" s="1"/>
      <c r="F343" s="1"/>
      <c r="G343" s="1"/>
      <c r="H343" s="28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spans="1:64" ht="12.75">
      <c r="A344" s="1"/>
      <c r="B344" s="1"/>
      <c r="C344" s="1"/>
      <c r="D344" s="1"/>
      <c r="E344" s="1"/>
      <c r="F344" s="1"/>
      <c r="G344" s="1"/>
      <c r="H344" s="28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spans="1:64" ht="12.75">
      <c r="A345" s="1"/>
      <c r="B345" s="1"/>
      <c r="C345" s="1"/>
      <c r="D345" s="1"/>
      <c r="E345" s="1"/>
      <c r="F345" s="1"/>
      <c r="G345" s="1"/>
      <c r="H345" s="28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spans="1:64" ht="12.75">
      <c r="A346" s="1"/>
      <c r="B346" s="1"/>
      <c r="C346" s="1"/>
      <c r="D346" s="1"/>
      <c r="E346" s="1"/>
      <c r="F346" s="1"/>
      <c r="G346" s="1"/>
      <c r="H346" s="28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spans="1:64" ht="12.75">
      <c r="A347" s="1"/>
      <c r="B347" s="1"/>
      <c r="C347" s="1"/>
      <c r="D347" s="1"/>
      <c r="E347" s="1"/>
      <c r="F347" s="1"/>
      <c r="G347" s="1"/>
      <c r="H347" s="28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spans="1:64" ht="12.75">
      <c r="A348" s="1"/>
      <c r="B348" s="1"/>
      <c r="C348" s="1"/>
      <c r="D348" s="1"/>
      <c r="E348" s="1"/>
      <c r="F348" s="1"/>
      <c r="G348" s="1"/>
      <c r="H348" s="28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spans="1:64" ht="12.75">
      <c r="A349" s="1"/>
      <c r="B349" s="1"/>
      <c r="C349" s="1"/>
      <c r="D349" s="1"/>
      <c r="E349" s="1"/>
      <c r="F349" s="1"/>
      <c r="G349" s="1"/>
      <c r="H349" s="28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spans="1:64" ht="12.75">
      <c r="A350" s="1"/>
      <c r="B350" s="1"/>
      <c r="C350" s="1"/>
      <c r="D350" s="1"/>
      <c r="E350" s="1"/>
      <c r="F350" s="1"/>
      <c r="G350" s="1"/>
      <c r="H350" s="28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spans="1:64" ht="12.75">
      <c r="A351" s="1"/>
      <c r="B351" s="1"/>
      <c r="C351" s="1"/>
      <c r="D351" s="1"/>
      <c r="E351" s="1"/>
      <c r="F351" s="1"/>
      <c r="G351" s="1"/>
      <c r="H351" s="28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spans="1:64" ht="12.75">
      <c r="A352" s="1"/>
      <c r="B352" s="1"/>
      <c r="C352" s="1"/>
      <c r="D352" s="1"/>
      <c r="E352" s="1"/>
      <c r="F352" s="1"/>
      <c r="G352" s="1"/>
      <c r="H352" s="28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spans="1:64" ht="12.75">
      <c r="A353" s="1"/>
      <c r="B353" s="1"/>
      <c r="C353" s="1"/>
      <c r="D353" s="1"/>
      <c r="E353" s="1"/>
      <c r="F353" s="1"/>
      <c r="G353" s="1"/>
      <c r="H353" s="28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spans="1:64" ht="12.75">
      <c r="A354" s="1"/>
      <c r="B354" s="1"/>
      <c r="C354" s="1"/>
      <c r="D354" s="1"/>
      <c r="E354" s="1"/>
      <c r="F354" s="1"/>
      <c r="G354" s="1"/>
      <c r="H354" s="28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spans="1:64" ht="12.75">
      <c r="A355" s="1"/>
      <c r="B355" s="1"/>
      <c r="C355" s="1"/>
      <c r="D355" s="1"/>
      <c r="E355" s="1"/>
      <c r="F355" s="1"/>
      <c r="G355" s="1"/>
      <c r="H355" s="28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spans="1:64" ht="12.75">
      <c r="A356" s="1"/>
      <c r="B356" s="1"/>
      <c r="C356" s="1"/>
      <c r="D356" s="1"/>
      <c r="E356" s="1"/>
      <c r="F356" s="1"/>
      <c r="G356" s="1"/>
      <c r="H356" s="28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spans="1:64" ht="12.75">
      <c r="A357" s="1"/>
      <c r="B357" s="1"/>
      <c r="C357" s="1"/>
      <c r="D357" s="1"/>
      <c r="E357" s="1"/>
      <c r="F357" s="1"/>
      <c r="G357" s="1"/>
      <c r="H357" s="28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spans="1:64" ht="12.75">
      <c r="A358" s="1"/>
      <c r="B358" s="1"/>
      <c r="C358" s="1"/>
      <c r="D358" s="1"/>
      <c r="E358" s="1"/>
      <c r="F358" s="1"/>
      <c r="G358" s="1"/>
      <c r="H358" s="28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spans="1:64" ht="12.75">
      <c r="A359" s="1"/>
      <c r="B359" s="1"/>
      <c r="C359" s="1"/>
      <c r="D359" s="1"/>
      <c r="E359" s="1"/>
      <c r="F359" s="1"/>
      <c r="G359" s="1"/>
      <c r="H359" s="28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spans="1:64" ht="12.75">
      <c r="A360" s="1"/>
      <c r="B360" s="1"/>
      <c r="C360" s="1"/>
      <c r="D360" s="1"/>
      <c r="E360" s="1"/>
      <c r="F360" s="1"/>
      <c r="G360" s="1"/>
      <c r="H360" s="28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spans="1:64" ht="12.75">
      <c r="A361" s="1"/>
      <c r="B361" s="1"/>
      <c r="C361" s="1"/>
      <c r="D361" s="1"/>
      <c r="E361" s="1"/>
      <c r="F361" s="1"/>
      <c r="G361" s="1"/>
      <c r="H361" s="28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spans="1:64" ht="12.75">
      <c r="A362" s="1"/>
      <c r="B362" s="1"/>
      <c r="C362" s="1"/>
      <c r="D362" s="1"/>
      <c r="E362" s="1"/>
      <c r="F362" s="1"/>
      <c r="G362" s="1"/>
      <c r="H362" s="28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spans="1:64" ht="12.75">
      <c r="A363" s="1"/>
      <c r="B363" s="1"/>
      <c r="C363" s="1"/>
      <c r="D363" s="1"/>
      <c r="E363" s="1"/>
      <c r="F363" s="1"/>
      <c r="G363" s="1"/>
      <c r="H363" s="28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spans="1:64" ht="12.75">
      <c r="A364" s="1"/>
      <c r="B364" s="1"/>
      <c r="C364" s="1"/>
      <c r="D364" s="1"/>
      <c r="E364" s="1"/>
      <c r="F364" s="1"/>
      <c r="G364" s="1"/>
      <c r="H364" s="28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spans="1:64" ht="12.75">
      <c r="A365" s="1"/>
      <c r="B365" s="1"/>
      <c r="C365" s="1"/>
      <c r="D365" s="1"/>
      <c r="E365" s="1"/>
      <c r="F365" s="1"/>
      <c r="G365" s="1"/>
      <c r="H365" s="28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spans="1:64" ht="12.75">
      <c r="A366" s="1"/>
      <c r="B366" s="1"/>
      <c r="C366" s="1"/>
      <c r="D366" s="1"/>
      <c r="E366" s="1"/>
      <c r="F366" s="1"/>
      <c r="G366" s="1"/>
      <c r="H366" s="28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spans="1:64" ht="12.75">
      <c r="A367" s="1"/>
      <c r="B367" s="1"/>
      <c r="C367" s="1"/>
      <c r="D367" s="1"/>
      <c r="E367" s="1"/>
      <c r="F367" s="1"/>
      <c r="G367" s="1"/>
      <c r="H367" s="28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spans="1:64" ht="12.75">
      <c r="A368" s="1"/>
      <c r="B368" s="1"/>
      <c r="C368" s="1"/>
      <c r="D368" s="1"/>
      <c r="E368" s="1"/>
      <c r="F368" s="1"/>
      <c r="G368" s="1"/>
      <c r="H368" s="28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spans="1:64" ht="12.75">
      <c r="A369" s="1"/>
      <c r="B369" s="1"/>
      <c r="C369" s="1"/>
      <c r="D369" s="1"/>
      <c r="E369" s="1"/>
      <c r="F369" s="1"/>
      <c r="G369" s="1"/>
      <c r="H369" s="28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spans="1:64" ht="12.75">
      <c r="A370" s="1"/>
      <c r="B370" s="1"/>
      <c r="C370" s="1"/>
      <c r="D370" s="1"/>
      <c r="E370" s="1"/>
      <c r="F370" s="1"/>
      <c r="G370" s="1"/>
      <c r="H370" s="28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spans="1:64" ht="12.75">
      <c r="A371" s="1"/>
      <c r="B371" s="1"/>
      <c r="C371" s="1"/>
      <c r="D371" s="1"/>
      <c r="E371" s="1"/>
      <c r="F371" s="1"/>
      <c r="G371" s="1"/>
      <c r="H371" s="28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spans="1:64" ht="12.75">
      <c r="A372" s="1"/>
      <c r="B372" s="1"/>
      <c r="C372" s="1"/>
      <c r="D372" s="1"/>
      <c r="E372" s="1"/>
      <c r="F372" s="1"/>
      <c r="G372" s="1"/>
      <c r="H372" s="28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spans="1:64" ht="12.75">
      <c r="A373" s="1"/>
      <c r="B373" s="1"/>
      <c r="C373" s="1"/>
      <c r="D373" s="1"/>
      <c r="E373" s="1"/>
      <c r="F373" s="1"/>
      <c r="G373" s="1"/>
      <c r="H373" s="28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spans="1:64" ht="12.75">
      <c r="A374" s="1"/>
      <c r="B374" s="1"/>
      <c r="C374" s="1"/>
      <c r="D374" s="1"/>
      <c r="E374" s="1"/>
      <c r="F374" s="1"/>
      <c r="G374" s="1"/>
      <c r="H374" s="28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spans="1:64" ht="12.75">
      <c r="A375" s="1"/>
      <c r="B375" s="1"/>
      <c r="C375" s="1"/>
      <c r="D375" s="1"/>
      <c r="E375" s="1"/>
      <c r="F375" s="1"/>
      <c r="G375" s="1"/>
      <c r="H375" s="28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spans="1:64" ht="12.75">
      <c r="A376" s="1"/>
      <c r="B376" s="1"/>
      <c r="C376" s="1"/>
      <c r="D376" s="1"/>
      <c r="E376" s="1"/>
      <c r="F376" s="1"/>
      <c r="G376" s="1"/>
      <c r="H376" s="28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spans="1:64" ht="12.75">
      <c r="A377" s="1"/>
      <c r="B377" s="1"/>
      <c r="C377" s="1"/>
      <c r="D377" s="1"/>
      <c r="E377" s="1"/>
      <c r="F377" s="1"/>
      <c r="G377" s="1"/>
      <c r="H377" s="28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spans="1:64" ht="12.75">
      <c r="A378" s="1"/>
      <c r="B378" s="1"/>
      <c r="C378" s="1"/>
      <c r="D378" s="1"/>
      <c r="E378" s="1"/>
      <c r="F378" s="1"/>
      <c r="G378" s="1"/>
      <c r="H378" s="28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spans="1:64" ht="12.75">
      <c r="A379" s="1"/>
      <c r="B379" s="1"/>
      <c r="C379" s="1"/>
      <c r="D379" s="1"/>
      <c r="E379" s="1"/>
      <c r="F379" s="1"/>
      <c r="G379" s="1"/>
      <c r="H379" s="28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spans="1:64" ht="12.75">
      <c r="A380" s="1"/>
      <c r="B380" s="1"/>
      <c r="C380" s="1"/>
      <c r="D380" s="1"/>
      <c r="E380" s="1"/>
      <c r="F380" s="1"/>
      <c r="G380" s="1"/>
      <c r="H380" s="28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spans="1:64" ht="12.75">
      <c r="A381" s="1"/>
      <c r="B381" s="1"/>
      <c r="C381" s="1"/>
      <c r="D381" s="1"/>
      <c r="E381" s="1"/>
      <c r="F381" s="1"/>
      <c r="G381" s="1"/>
      <c r="H381" s="28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spans="1:64" ht="12.75">
      <c r="A382" s="1"/>
      <c r="B382" s="1"/>
      <c r="C382" s="1"/>
      <c r="D382" s="1"/>
      <c r="E382" s="1"/>
      <c r="F382" s="1"/>
      <c r="G382" s="1"/>
      <c r="H382" s="28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spans="1:64" ht="12.75">
      <c r="A383" s="1"/>
      <c r="B383" s="1"/>
      <c r="C383" s="1"/>
      <c r="D383" s="1"/>
      <c r="E383" s="1"/>
      <c r="F383" s="1"/>
      <c r="G383" s="1"/>
      <c r="H383" s="28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spans="1:64" ht="12.75">
      <c r="A384" s="1"/>
      <c r="B384" s="1"/>
      <c r="C384" s="1"/>
      <c r="D384" s="1"/>
      <c r="E384" s="1"/>
      <c r="F384" s="1"/>
      <c r="G384" s="1"/>
      <c r="H384" s="28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spans="1:64" ht="12.75">
      <c r="A385" s="1"/>
      <c r="B385" s="1"/>
      <c r="C385" s="1"/>
      <c r="D385" s="1"/>
      <c r="E385" s="1"/>
      <c r="F385" s="1"/>
      <c r="G385" s="1"/>
      <c r="H385" s="28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spans="1:64" ht="12.75">
      <c r="A386" s="1"/>
      <c r="B386" s="1"/>
      <c r="C386" s="1"/>
      <c r="D386" s="1"/>
      <c r="E386" s="1"/>
      <c r="F386" s="1"/>
      <c r="G386" s="1"/>
      <c r="H386" s="28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spans="1:64" ht="12.75">
      <c r="A387" s="1"/>
      <c r="B387" s="1"/>
      <c r="C387" s="1"/>
      <c r="D387" s="1"/>
      <c r="E387" s="1"/>
      <c r="F387" s="1"/>
      <c r="G387" s="1"/>
      <c r="H387" s="28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spans="1:64" ht="12.75">
      <c r="A388" s="1"/>
      <c r="B388" s="1"/>
      <c r="C388" s="1"/>
      <c r="D388" s="1"/>
      <c r="E388" s="1"/>
      <c r="F388" s="1"/>
      <c r="G388" s="1"/>
      <c r="H388" s="28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spans="1:64" ht="12.75">
      <c r="A389" s="1"/>
      <c r="B389" s="1"/>
      <c r="C389" s="1"/>
      <c r="D389" s="1"/>
      <c r="E389" s="1"/>
      <c r="F389" s="1"/>
      <c r="G389" s="1"/>
      <c r="H389" s="28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spans="1:64" ht="12.75">
      <c r="A390" s="1"/>
      <c r="B390" s="1"/>
      <c r="C390" s="1"/>
      <c r="D390" s="1"/>
      <c r="E390" s="1"/>
      <c r="F390" s="1"/>
      <c r="G390" s="1"/>
      <c r="H390" s="28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spans="1:64" ht="12.75">
      <c r="A391" s="1"/>
      <c r="B391" s="1"/>
      <c r="C391" s="1"/>
      <c r="D391" s="1"/>
      <c r="E391" s="1"/>
      <c r="F391" s="1"/>
      <c r="G391" s="1"/>
      <c r="H391" s="28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spans="1:64" ht="12.75">
      <c r="A392" s="1"/>
      <c r="B392" s="1"/>
      <c r="C392" s="1"/>
      <c r="D392" s="1"/>
      <c r="E392" s="1"/>
      <c r="F392" s="1"/>
      <c r="G392" s="1"/>
      <c r="H392" s="28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spans="1:64" ht="12.75">
      <c r="A393" s="1"/>
      <c r="B393" s="1"/>
      <c r="C393" s="1"/>
      <c r="D393" s="1"/>
      <c r="E393" s="1"/>
      <c r="F393" s="1"/>
      <c r="G393" s="1"/>
      <c r="H393" s="28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spans="1:64" ht="12.75">
      <c r="A394" s="1"/>
      <c r="B394" s="1"/>
      <c r="C394" s="1"/>
      <c r="D394" s="1"/>
      <c r="E394" s="1"/>
      <c r="F394" s="1"/>
      <c r="G394" s="1"/>
      <c r="H394" s="28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spans="1:64" ht="12.75">
      <c r="A395" s="1"/>
      <c r="B395" s="1"/>
      <c r="C395" s="1"/>
      <c r="D395" s="1"/>
      <c r="E395" s="1"/>
      <c r="F395" s="1"/>
      <c r="G395" s="1"/>
      <c r="H395" s="28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spans="1:64" ht="12.75">
      <c r="A396" s="1"/>
      <c r="B396" s="1"/>
      <c r="C396" s="1"/>
      <c r="D396" s="1"/>
      <c r="E396" s="1"/>
      <c r="F396" s="1"/>
      <c r="G396" s="1"/>
      <c r="H396" s="28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spans="1:64" ht="12.75">
      <c r="A397" s="1"/>
      <c r="B397" s="1"/>
      <c r="C397" s="1"/>
      <c r="D397" s="1"/>
      <c r="E397" s="1"/>
      <c r="F397" s="1"/>
      <c r="G397" s="1"/>
      <c r="H397" s="28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spans="1:64" ht="12.75">
      <c r="A398" s="1"/>
      <c r="B398" s="1"/>
      <c r="C398" s="1"/>
      <c r="D398" s="1"/>
      <c r="E398" s="1"/>
      <c r="F398" s="1"/>
      <c r="G398" s="1"/>
      <c r="H398" s="28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spans="1:64" ht="12.75">
      <c r="A399" s="1"/>
      <c r="B399" s="1"/>
      <c r="C399" s="1"/>
      <c r="D399" s="1"/>
      <c r="E399" s="1"/>
      <c r="F399" s="1"/>
      <c r="G399" s="1"/>
      <c r="H399" s="28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spans="1:64" ht="12.75">
      <c r="A400" s="1"/>
      <c r="B400" s="1"/>
      <c r="C400" s="1"/>
      <c r="D400" s="1"/>
      <c r="E400" s="1"/>
      <c r="F400" s="1"/>
      <c r="G400" s="1"/>
      <c r="H400" s="28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spans="1:64" ht="12.75">
      <c r="A401" s="1"/>
      <c r="B401" s="1"/>
      <c r="C401" s="1"/>
      <c r="D401" s="1"/>
      <c r="E401" s="1"/>
      <c r="F401" s="1"/>
      <c r="G401" s="1"/>
      <c r="H401" s="28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spans="1:64" ht="12.75">
      <c r="A402" s="1"/>
      <c r="B402" s="1"/>
      <c r="C402" s="1"/>
      <c r="D402" s="1"/>
      <c r="E402" s="1"/>
      <c r="F402" s="1"/>
      <c r="G402" s="1"/>
      <c r="H402" s="28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spans="1:64" ht="12.75">
      <c r="A403" s="1"/>
      <c r="B403" s="1"/>
      <c r="C403" s="1"/>
      <c r="D403" s="1"/>
      <c r="E403" s="1"/>
      <c r="F403" s="1"/>
      <c r="G403" s="1"/>
      <c r="H403" s="28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spans="1:64" ht="12.75">
      <c r="A404" s="1"/>
      <c r="B404" s="1"/>
      <c r="C404" s="1"/>
      <c r="D404" s="1"/>
      <c r="E404" s="1"/>
      <c r="F404" s="1"/>
      <c r="G404" s="1"/>
      <c r="H404" s="28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spans="1:64" ht="12.75">
      <c r="A405" s="1"/>
      <c r="B405" s="1"/>
      <c r="C405" s="1"/>
      <c r="D405" s="1"/>
      <c r="E405" s="1"/>
      <c r="F405" s="1"/>
      <c r="G405" s="1"/>
      <c r="H405" s="28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spans="1:64" ht="12.75">
      <c r="A406" s="1"/>
      <c r="B406" s="1"/>
      <c r="C406" s="1"/>
      <c r="D406" s="1"/>
      <c r="E406" s="1"/>
      <c r="F406" s="1"/>
      <c r="G406" s="1"/>
      <c r="H406" s="28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spans="1:64" ht="12.75">
      <c r="A407" s="1"/>
      <c r="B407" s="1"/>
      <c r="C407" s="1"/>
      <c r="D407" s="1"/>
      <c r="E407" s="1"/>
      <c r="F407" s="1"/>
      <c r="G407" s="1"/>
      <c r="H407" s="28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spans="1:64" ht="12.75">
      <c r="A408" s="1"/>
      <c r="B408" s="1"/>
      <c r="C408" s="1"/>
      <c r="D408" s="1"/>
      <c r="E408" s="1"/>
      <c r="F408" s="1"/>
      <c r="G408" s="1"/>
      <c r="H408" s="28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spans="1:64" ht="12.75">
      <c r="A409" s="1"/>
      <c r="B409" s="1"/>
      <c r="C409" s="1"/>
      <c r="D409" s="1"/>
      <c r="E409" s="1"/>
      <c r="F409" s="1"/>
      <c r="G409" s="1"/>
      <c r="H409" s="28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spans="1:64" ht="12.75">
      <c r="A410" s="1"/>
      <c r="B410" s="1"/>
      <c r="C410" s="1"/>
      <c r="D410" s="1"/>
      <c r="E410" s="1"/>
      <c r="F410" s="1"/>
      <c r="G410" s="1"/>
      <c r="H410" s="28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spans="1:64" ht="12.75">
      <c r="A411" s="1"/>
      <c r="B411" s="1"/>
      <c r="C411" s="1"/>
      <c r="D411" s="1"/>
      <c r="E411" s="1"/>
      <c r="F411" s="1"/>
      <c r="G411" s="1"/>
      <c r="H411" s="28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spans="1:64" ht="12.75">
      <c r="A412" s="1"/>
      <c r="B412" s="1"/>
      <c r="C412" s="1"/>
      <c r="D412" s="1"/>
      <c r="E412" s="1"/>
      <c r="F412" s="1"/>
      <c r="G412" s="1"/>
      <c r="H412" s="28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spans="1:64" ht="12.75">
      <c r="A413" s="1"/>
      <c r="B413" s="1"/>
      <c r="C413" s="1"/>
      <c r="D413" s="1"/>
      <c r="E413" s="1"/>
      <c r="F413" s="1"/>
      <c r="G413" s="1"/>
      <c r="H413" s="28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spans="1:64" ht="12.75">
      <c r="A414" s="1"/>
      <c r="B414" s="1"/>
      <c r="C414" s="1"/>
      <c r="D414" s="1"/>
      <c r="E414" s="1"/>
      <c r="F414" s="1"/>
      <c r="G414" s="1"/>
      <c r="H414" s="28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spans="1:64" ht="12.75">
      <c r="A415" s="1"/>
      <c r="B415" s="1"/>
      <c r="C415" s="1"/>
      <c r="D415" s="1"/>
      <c r="E415" s="1"/>
      <c r="F415" s="1"/>
      <c r="G415" s="1"/>
      <c r="H415" s="28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spans="1:64" ht="12.75">
      <c r="A416" s="1"/>
      <c r="B416" s="1"/>
      <c r="C416" s="1"/>
      <c r="D416" s="1"/>
      <c r="E416" s="1"/>
      <c r="F416" s="1"/>
      <c r="G416" s="1"/>
      <c r="H416" s="28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spans="1:64" ht="12.75">
      <c r="A417" s="1"/>
      <c r="B417" s="1"/>
      <c r="C417" s="1"/>
      <c r="D417" s="1"/>
      <c r="E417" s="1"/>
      <c r="F417" s="1"/>
      <c r="G417" s="1"/>
      <c r="H417" s="28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spans="1:64" ht="12.75">
      <c r="A418" s="1"/>
      <c r="B418" s="1"/>
      <c r="C418" s="1"/>
      <c r="D418" s="1"/>
      <c r="E418" s="1"/>
      <c r="F418" s="1"/>
      <c r="G418" s="1"/>
      <c r="H418" s="28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spans="1:64" ht="12.75">
      <c r="A419" s="1"/>
      <c r="B419" s="1"/>
      <c r="C419" s="1"/>
      <c r="D419" s="1"/>
      <c r="E419" s="1"/>
      <c r="F419" s="1"/>
      <c r="G419" s="1"/>
      <c r="H419" s="28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spans="1:64" ht="12.75">
      <c r="A420" s="1"/>
      <c r="B420" s="1"/>
      <c r="C420" s="1"/>
      <c r="D420" s="1"/>
      <c r="E420" s="1"/>
      <c r="F420" s="1"/>
      <c r="G420" s="1"/>
      <c r="H420" s="28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spans="1:64" ht="12.75">
      <c r="A421" s="1"/>
      <c r="B421" s="1"/>
      <c r="C421" s="1"/>
      <c r="D421" s="1"/>
      <c r="E421" s="1"/>
      <c r="F421" s="1"/>
      <c r="G421" s="1"/>
      <c r="H421" s="28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spans="1:64" ht="12.75">
      <c r="A422" s="1"/>
      <c r="B422" s="1"/>
      <c r="C422" s="1"/>
      <c r="D422" s="1"/>
      <c r="E422" s="1"/>
      <c r="F422" s="1"/>
      <c r="G422" s="1"/>
      <c r="H422" s="28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spans="1:64" ht="12.75">
      <c r="A423" s="1"/>
      <c r="B423" s="1"/>
      <c r="C423" s="1"/>
      <c r="D423" s="1"/>
      <c r="E423" s="1"/>
      <c r="F423" s="1"/>
      <c r="G423" s="1"/>
      <c r="H423" s="28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spans="1:64" ht="12.75">
      <c r="A424" s="1"/>
      <c r="B424" s="1"/>
      <c r="C424" s="1"/>
      <c r="D424" s="1"/>
      <c r="E424" s="1"/>
      <c r="F424" s="1"/>
      <c r="G424" s="1"/>
      <c r="H424" s="28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spans="1:64" ht="12.75">
      <c r="A425" s="1"/>
      <c r="B425" s="1"/>
      <c r="C425" s="1"/>
      <c r="D425" s="1"/>
      <c r="E425" s="1"/>
      <c r="F425" s="1"/>
      <c r="G425" s="1"/>
      <c r="H425" s="28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spans="1:64" ht="12.75">
      <c r="A426" s="1"/>
      <c r="B426" s="1"/>
      <c r="C426" s="1"/>
      <c r="D426" s="1"/>
      <c r="E426" s="1"/>
      <c r="F426" s="1"/>
      <c r="G426" s="1"/>
      <c r="H426" s="28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spans="1:64" ht="12.75">
      <c r="A427" s="1"/>
      <c r="B427" s="1"/>
      <c r="C427" s="1"/>
      <c r="D427" s="1"/>
      <c r="E427" s="1"/>
      <c r="F427" s="1"/>
      <c r="G427" s="1"/>
      <c r="H427" s="28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spans="1:64" ht="12.75">
      <c r="A428" s="1"/>
      <c r="B428" s="1"/>
      <c r="C428" s="1"/>
      <c r="D428" s="1"/>
      <c r="E428" s="1"/>
      <c r="F428" s="1"/>
      <c r="G428" s="1"/>
      <c r="H428" s="28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spans="1:64" ht="12.75">
      <c r="A429" s="1"/>
      <c r="B429" s="1"/>
      <c r="C429" s="1"/>
      <c r="D429" s="1"/>
      <c r="E429" s="1"/>
      <c r="F429" s="1"/>
      <c r="G429" s="1"/>
      <c r="H429" s="28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spans="1:64" ht="12.75">
      <c r="A430" s="1"/>
      <c r="B430" s="1"/>
      <c r="C430" s="1"/>
      <c r="D430" s="1"/>
      <c r="E430" s="1"/>
      <c r="F430" s="1"/>
      <c r="G430" s="1"/>
      <c r="H430" s="28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spans="1:64" ht="12.75">
      <c r="A431" s="1"/>
      <c r="B431" s="1"/>
      <c r="C431" s="1"/>
      <c r="D431" s="1"/>
      <c r="E431" s="1"/>
      <c r="F431" s="1"/>
      <c r="G431" s="1"/>
      <c r="H431" s="28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spans="1:64" ht="12.75">
      <c r="A432" s="1"/>
      <c r="B432" s="1"/>
      <c r="C432" s="1"/>
      <c r="D432" s="1"/>
      <c r="E432" s="1"/>
      <c r="F432" s="1"/>
      <c r="G432" s="1"/>
      <c r="H432" s="28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spans="1:64" ht="12.75">
      <c r="A433" s="1"/>
      <c r="B433" s="1"/>
      <c r="C433" s="1"/>
      <c r="D433" s="1"/>
      <c r="E433" s="1"/>
      <c r="F433" s="1"/>
      <c r="G433" s="1"/>
      <c r="H433" s="28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spans="1:64" ht="12.75">
      <c r="A434" s="1"/>
      <c r="B434" s="1"/>
      <c r="C434" s="1"/>
      <c r="D434" s="1"/>
      <c r="E434" s="1"/>
      <c r="F434" s="1"/>
      <c r="G434" s="1"/>
      <c r="H434" s="28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spans="1:64" ht="12.75">
      <c r="A435" s="1"/>
      <c r="B435" s="1"/>
      <c r="C435" s="1"/>
      <c r="D435" s="1"/>
      <c r="E435" s="1"/>
      <c r="F435" s="1"/>
      <c r="G435" s="1"/>
      <c r="H435" s="28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spans="1:64" ht="12.75">
      <c r="A436" s="1"/>
      <c r="B436" s="1"/>
      <c r="C436" s="1"/>
      <c r="D436" s="1"/>
      <c r="E436" s="1"/>
      <c r="F436" s="1"/>
      <c r="G436" s="1"/>
      <c r="H436" s="28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spans="1:64" ht="12.75">
      <c r="A437" s="1"/>
      <c r="B437" s="1"/>
      <c r="C437" s="1"/>
      <c r="D437" s="1"/>
      <c r="E437" s="1"/>
      <c r="F437" s="1"/>
      <c r="G437" s="1"/>
      <c r="H437" s="28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spans="1:64" ht="12.75">
      <c r="A438" s="1"/>
      <c r="B438" s="1"/>
      <c r="C438" s="1"/>
      <c r="D438" s="1"/>
      <c r="E438" s="1"/>
      <c r="F438" s="1"/>
      <c r="G438" s="1"/>
      <c r="H438" s="28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spans="1:64" ht="12.75">
      <c r="A439" s="1"/>
      <c r="B439" s="1"/>
      <c r="C439" s="1"/>
      <c r="D439" s="1"/>
      <c r="E439" s="1"/>
      <c r="F439" s="1"/>
      <c r="G439" s="1"/>
      <c r="H439" s="28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spans="1:64" ht="12.75">
      <c r="A440" s="1"/>
      <c r="B440" s="1"/>
      <c r="C440" s="1"/>
      <c r="D440" s="1"/>
      <c r="E440" s="1"/>
      <c r="F440" s="1"/>
      <c r="G440" s="1"/>
      <c r="H440" s="28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spans="1:64" ht="12.75">
      <c r="A441" s="1"/>
      <c r="B441" s="1"/>
      <c r="C441" s="1"/>
      <c r="D441" s="1"/>
      <c r="E441" s="1"/>
      <c r="F441" s="1"/>
      <c r="G441" s="1"/>
      <c r="H441" s="28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spans="1:64" ht="12.75">
      <c r="A442" s="1"/>
      <c r="B442" s="1"/>
      <c r="C442" s="1"/>
      <c r="D442" s="1"/>
      <c r="E442" s="1"/>
      <c r="F442" s="1"/>
      <c r="G442" s="1"/>
      <c r="H442" s="28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spans="1:64" ht="12.75">
      <c r="A443" s="1"/>
      <c r="B443" s="1"/>
      <c r="C443" s="1"/>
      <c r="D443" s="1"/>
      <c r="E443" s="1"/>
      <c r="F443" s="1"/>
      <c r="G443" s="1"/>
      <c r="H443" s="28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spans="1:64" ht="12.75">
      <c r="A444" s="1"/>
      <c r="B444" s="1"/>
      <c r="C444" s="1"/>
      <c r="D444" s="1"/>
      <c r="E444" s="1"/>
      <c r="F444" s="1"/>
      <c r="G444" s="1"/>
      <c r="H444" s="28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spans="1:64" ht="12.75">
      <c r="A445" s="1"/>
      <c r="B445" s="1"/>
      <c r="C445" s="1"/>
      <c r="D445" s="1"/>
      <c r="E445" s="1"/>
      <c r="F445" s="1"/>
      <c r="G445" s="1"/>
      <c r="H445" s="28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spans="1:64" ht="12.75">
      <c r="A446" s="1"/>
      <c r="B446" s="1"/>
      <c r="C446" s="1"/>
      <c r="D446" s="1"/>
      <c r="E446" s="1"/>
      <c r="F446" s="1"/>
      <c r="G446" s="1"/>
      <c r="H446" s="28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spans="1:64" ht="12.75">
      <c r="A447" s="1"/>
      <c r="B447" s="1"/>
      <c r="C447" s="1"/>
      <c r="D447" s="1"/>
      <c r="E447" s="1"/>
      <c r="F447" s="1"/>
      <c r="G447" s="1"/>
      <c r="H447" s="28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spans="1:64" ht="12.75">
      <c r="A448" s="1"/>
      <c r="B448" s="1"/>
      <c r="C448" s="1"/>
      <c r="D448" s="1"/>
      <c r="E448" s="1"/>
      <c r="F448" s="1"/>
      <c r="G448" s="1"/>
      <c r="H448" s="28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spans="1:64" ht="12.75">
      <c r="A449" s="1"/>
      <c r="B449" s="1"/>
      <c r="C449" s="1"/>
      <c r="D449" s="1"/>
      <c r="E449" s="1"/>
      <c r="F449" s="1"/>
      <c r="G449" s="1"/>
      <c r="H449" s="28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spans="1:64" ht="12.75">
      <c r="A450" s="1"/>
      <c r="B450" s="1"/>
      <c r="C450" s="1"/>
      <c r="D450" s="1"/>
      <c r="E450" s="1"/>
      <c r="F450" s="1"/>
      <c r="G450" s="1"/>
      <c r="H450" s="28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spans="1:64" ht="12.75">
      <c r="A451" s="1"/>
      <c r="B451" s="1"/>
      <c r="C451" s="1"/>
      <c r="D451" s="1"/>
      <c r="E451" s="1"/>
      <c r="F451" s="1"/>
      <c r="G451" s="1"/>
      <c r="H451" s="28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spans="1:64" ht="12.75">
      <c r="A452" s="1"/>
      <c r="B452" s="1"/>
      <c r="C452" s="1"/>
      <c r="D452" s="1"/>
      <c r="E452" s="1"/>
      <c r="F452" s="1"/>
      <c r="G452" s="1"/>
      <c r="H452" s="28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spans="1:64" ht="12.75">
      <c r="A453" s="1"/>
      <c r="B453" s="1"/>
      <c r="C453" s="1"/>
      <c r="D453" s="1"/>
      <c r="E453" s="1"/>
      <c r="F453" s="1"/>
      <c r="G453" s="1"/>
      <c r="H453" s="28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spans="1:64" ht="12.75">
      <c r="A454" s="1"/>
      <c r="B454" s="1"/>
      <c r="C454" s="1"/>
      <c r="D454" s="1"/>
      <c r="E454" s="1"/>
      <c r="F454" s="1"/>
      <c r="G454" s="1"/>
      <c r="H454" s="28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spans="1:64" ht="12.75">
      <c r="A455" s="1"/>
      <c r="B455" s="1"/>
      <c r="C455" s="1"/>
      <c r="D455" s="1"/>
      <c r="E455" s="1"/>
      <c r="F455" s="1"/>
      <c r="G455" s="1"/>
      <c r="H455" s="28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spans="1:64" ht="12.75">
      <c r="A456" s="1"/>
      <c r="B456" s="1"/>
      <c r="C456" s="1"/>
      <c r="D456" s="1"/>
      <c r="E456" s="1"/>
      <c r="F456" s="1"/>
      <c r="G456" s="1"/>
      <c r="H456" s="28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spans="1:64" ht="12.75">
      <c r="A457" s="1"/>
      <c r="B457" s="1"/>
      <c r="C457" s="1"/>
      <c r="D457" s="1"/>
      <c r="E457" s="1"/>
      <c r="F457" s="1"/>
      <c r="G457" s="1"/>
      <c r="H457" s="28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spans="1:64" ht="12.75">
      <c r="A458" s="1"/>
      <c r="B458" s="1"/>
      <c r="C458" s="1"/>
      <c r="D458" s="1"/>
      <c r="E458" s="1"/>
      <c r="F458" s="1"/>
      <c r="G458" s="1"/>
      <c r="H458" s="28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spans="1:64" ht="12.75">
      <c r="A459" s="1"/>
      <c r="B459" s="1"/>
      <c r="C459" s="1"/>
      <c r="D459" s="1"/>
      <c r="E459" s="1"/>
      <c r="F459" s="1"/>
      <c r="G459" s="1"/>
      <c r="H459" s="28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spans="1:64" ht="12.75">
      <c r="A460" s="1"/>
      <c r="B460" s="1"/>
      <c r="C460" s="1"/>
      <c r="D460" s="1"/>
      <c r="E460" s="1"/>
      <c r="F460" s="1"/>
      <c r="G460" s="1"/>
      <c r="H460" s="28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spans="1:64" ht="12.75">
      <c r="A461" s="1"/>
      <c r="B461" s="1"/>
      <c r="C461" s="1"/>
      <c r="D461" s="1"/>
      <c r="E461" s="1"/>
      <c r="F461" s="1"/>
      <c r="G461" s="1"/>
      <c r="H461" s="28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spans="1:64" ht="12.75">
      <c r="A462" s="1"/>
      <c r="B462" s="1"/>
      <c r="C462" s="1"/>
      <c r="D462" s="1"/>
      <c r="E462" s="1"/>
      <c r="F462" s="1"/>
      <c r="G462" s="1"/>
      <c r="H462" s="28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spans="1:64" ht="12.75">
      <c r="A463" s="1"/>
      <c r="B463" s="1"/>
      <c r="C463" s="1"/>
      <c r="D463" s="1"/>
      <c r="E463" s="1"/>
      <c r="F463" s="1"/>
      <c r="G463" s="1"/>
      <c r="H463" s="28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spans="1:64" ht="12.75">
      <c r="A464" s="1"/>
      <c r="B464" s="1"/>
      <c r="C464" s="1"/>
      <c r="D464" s="1"/>
      <c r="E464" s="1"/>
      <c r="F464" s="1"/>
      <c r="G464" s="1"/>
      <c r="H464" s="28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spans="1:64" ht="12.75">
      <c r="A465" s="1"/>
      <c r="B465" s="1"/>
      <c r="C465" s="1"/>
      <c r="D465" s="1"/>
      <c r="E465" s="1"/>
      <c r="F465" s="1"/>
      <c r="G465" s="1"/>
      <c r="H465" s="28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spans="1:64" ht="12.75">
      <c r="A466" s="1"/>
      <c r="B466" s="1"/>
      <c r="C466" s="1"/>
      <c r="D466" s="1"/>
      <c r="E466" s="1"/>
      <c r="F466" s="1"/>
      <c r="G466" s="1"/>
      <c r="H466" s="28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spans="1:64" ht="12.75">
      <c r="A467" s="1"/>
      <c r="B467" s="1"/>
      <c r="C467" s="1"/>
      <c r="D467" s="1"/>
      <c r="E467" s="1"/>
      <c r="F467" s="1"/>
      <c r="G467" s="1"/>
      <c r="H467" s="28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spans="1:64" ht="12.75">
      <c r="A468" s="1"/>
      <c r="B468" s="1"/>
      <c r="C468" s="1"/>
      <c r="D468" s="1"/>
      <c r="E468" s="1"/>
      <c r="F468" s="1"/>
      <c r="G468" s="1"/>
      <c r="H468" s="28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spans="1:64" ht="12.75">
      <c r="A469" s="1"/>
      <c r="B469" s="1"/>
      <c r="C469" s="1"/>
      <c r="D469" s="1"/>
      <c r="E469" s="1"/>
      <c r="F469" s="1"/>
      <c r="G469" s="1"/>
      <c r="H469" s="28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spans="1:64" ht="12.75">
      <c r="A470" s="1"/>
      <c r="B470" s="1"/>
      <c r="C470" s="1"/>
      <c r="D470" s="1"/>
      <c r="E470" s="1"/>
      <c r="F470" s="1"/>
      <c r="G470" s="1"/>
      <c r="H470" s="28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spans="1:64" ht="12.75">
      <c r="A471" s="1"/>
      <c r="B471" s="1"/>
      <c r="C471" s="1"/>
      <c r="D471" s="1"/>
      <c r="E471" s="1"/>
      <c r="F471" s="1"/>
      <c r="G471" s="1"/>
      <c r="H471" s="28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spans="1:64" ht="12.75">
      <c r="A472" s="1"/>
      <c r="B472" s="1"/>
      <c r="C472" s="1"/>
      <c r="D472" s="1"/>
      <c r="E472" s="1"/>
      <c r="F472" s="1"/>
      <c r="G472" s="1"/>
      <c r="H472" s="28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spans="1:64" ht="12.75">
      <c r="A473" s="1"/>
      <c r="B473" s="1"/>
      <c r="C473" s="1"/>
      <c r="D473" s="1"/>
      <c r="E473" s="1"/>
      <c r="F473" s="1"/>
      <c r="G473" s="1"/>
      <c r="H473" s="28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spans="1:64" ht="12.75">
      <c r="A474" s="1"/>
      <c r="B474" s="1"/>
      <c r="C474" s="1"/>
      <c r="D474" s="1"/>
      <c r="E474" s="1"/>
      <c r="F474" s="1"/>
      <c r="G474" s="1"/>
      <c r="H474" s="28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spans="1:64" ht="12.75">
      <c r="A475" s="1"/>
      <c r="B475" s="1"/>
      <c r="C475" s="1"/>
      <c r="D475" s="1"/>
      <c r="E475" s="1"/>
      <c r="F475" s="1"/>
      <c r="G475" s="1"/>
      <c r="H475" s="28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spans="1:64" ht="12.75">
      <c r="A476" s="1"/>
      <c r="B476" s="1"/>
      <c r="C476" s="1"/>
      <c r="D476" s="1"/>
      <c r="E476" s="1"/>
      <c r="F476" s="1"/>
      <c r="G476" s="1"/>
      <c r="H476" s="28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spans="1:64" ht="12.75">
      <c r="A477" s="1"/>
      <c r="B477" s="1"/>
      <c r="C477" s="1"/>
      <c r="D477" s="1"/>
      <c r="E477" s="1"/>
      <c r="F477" s="1"/>
      <c r="G477" s="1"/>
      <c r="H477" s="28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spans="1:64" ht="12.75">
      <c r="A478" s="1"/>
      <c r="B478" s="1"/>
      <c r="C478" s="1"/>
      <c r="D478" s="1"/>
      <c r="E478" s="1"/>
      <c r="F478" s="1"/>
      <c r="G478" s="1"/>
      <c r="H478" s="28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spans="1:64" ht="12.75">
      <c r="A479" s="1"/>
      <c r="B479" s="1"/>
      <c r="C479" s="1"/>
      <c r="D479" s="1"/>
      <c r="E479" s="1"/>
      <c r="F479" s="1"/>
      <c r="G479" s="1"/>
      <c r="H479" s="28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spans="1:64" ht="12.75">
      <c r="A480" s="1"/>
      <c r="B480" s="1"/>
      <c r="C480" s="1"/>
      <c r="D480" s="1"/>
      <c r="E480" s="1"/>
      <c r="F480" s="1"/>
      <c r="G480" s="1"/>
      <c r="H480" s="28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spans="1:64" ht="12.75">
      <c r="A481" s="1"/>
      <c r="B481" s="1"/>
      <c r="C481" s="1"/>
      <c r="D481" s="1"/>
      <c r="E481" s="1"/>
      <c r="F481" s="1"/>
      <c r="G481" s="1"/>
      <c r="H481" s="28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spans="1:64" ht="12.75">
      <c r="A482" s="1"/>
      <c r="B482" s="1"/>
      <c r="C482" s="1"/>
      <c r="D482" s="1"/>
      <c r="E482" s="1"/>
      <c r="F482" s="1"/>
      <c r="G482" s="1"/>
      <c r="H482" s="28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spans="1:64" ht="12.75">
      <c r="A483" s="1"/>
      <c r="B483" s="1"/>
      <c r="C483" s="1"/>
      <c r="D483" s="1"/>
      <c r="E483" s="1"/>
      <c r="F483" s="1"/>
      <c r="G483" s="1"/>
      <c r="H483" s="28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spans="1:64" ht="12.75">
      <c r="A484" s="1"/>
      <c r="B484" s="1"/>
      <c r="C484" s="1"/>
      <c r="D484" s="1"/>
      <c r="E484" s="1"/>
      <c r="F484" s="1"/>
      <c r="G484" s="1"/>
      <c r="H484" s="28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spans="1:64" ht="12.75">
      <c r="A485" s="1"/>
      <c r="B485" s="1"/>
      <c r="C485" s="1"/>
      <c r="D485" s="1"/>
      <c r="E485" s="1"/>
      <c r="F485" s="1"/>
      <c r="G485" s="1"/>
      <c r="H485" s="28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spans="1:64" ht="12.75">
      <c r="A486" s="1"/>
      <c r="B486" s="1"/>
      <c r="C486" s="1"/>
      <c r="D486" s="1"/>
      <c r="E486" s="1"/>
      <c r="F486" s="1"/>
      <c r="G486" s="1"/>
      <c r="H486" s="28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spans="1:64" ht="12.75">
      <c r="A487" s="1"/>
      <c r="B487" s="1"/>
      <c r="C487" s="1"/>
      <c r="D487" s="1"/>
      <c r="E487" s="1"/>
      <c r="F487" s="1"/>
      <c r="G487" s="1"/>
      <c r="H487" s="28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spans="1:64" ht="12.75">
      <c r="A488" s="1"/>
      <c r="B488" s="1"/>
      <c r="C488" s="1"/>
      <c r="D488" s="1"/>
      <c r="E488" s="1"/>
      <c r="F488" s="1"/>
      <c r="G488" s="1"/>
      <c r="H488" s="28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spans="1:64" ht="12.75">
      <c r="A489" s="1"/>
      <c r="B489" s="1"/>
      <c r="C489" s="1"/>
      <c r="D489" s="1"/>
      <c r="E489" s="1"/>
      <c r="F489" s="1"/>
      <c r="G489" s="1"/>
      <c r="H489" s="28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spans="1:64" ht="12.75">
      <c r="A490" s="1"/>
      <c r="B490" s="1"/>
      <c r="C490" s="1"/>
      <c r="D490" s="1"/>
      <c r="E490" s="1"/>
      <c r="F490" s="1"/>
      <c r="G490" s="1"/>
      <c r="H490" s="28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spans="1:64" ht="12.75">
      <c r="A491" s="1"/>
      <c r="B491" s="1"/>
      <c r="C491" s="1"/>
      <c r="D491" s="1"/>
      <c r="E491" s="1"/>
      <c r="F491" s="1"/>
      <c r="G491" s="1"/>
      <c r="H491" s="28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spans="1:64" ht="12.75">
      <c r="A492" s="1"/>
      <c r="B492" s="1"/>
      <c r="C492" s="1"/>
      <c r="D492" s="1"/>
      <c r="E492" s="1"/>
      <c r="F492" s="1"/>
      <c r="G492" s="1"/>
      <c r="H492" s="28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spans="1:64" ht="12.75">
      <c r="A493" s="1"/>
      <c r="B493" s="1"/>
      <c r="C493" s="1"/>
      <c r="D493" s="1"/>
      <c r="E493" s="1"/>
      <c r="F493" s="1"/>
      <c r="G493" s="1"/>
      <c r="H493" s="28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spans="1:64" ht="12.75">
      <c r="A494" s="1"/>
      <c r="B494" s="1"/>
      <c r="C494" s="1"/>
      <c r="D494" s="1"/>
      <c r="E494" s="1"/>
      <c r="F494" s="1"/>
      <c r="G494" s="1"/>
      <c r="H494" s="28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spans="1:64" ht="12.75">
      <c r="A495" s="1"/>
      <c r="B495" s="1"/>
      <c r="C495" s="1"/>
      <c r="D495" s="1"/>
      <c r="E495" s="1"/>
      <c r="F495" s="1"/>
      <c r="G495" s="1"/>
      <c r="H495" s="28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spans="1:64" ht="12.75">
      <c r="A496" s="1"/>
      <c r="B496" s="1"/>
      <c r="C496" s="1"/>
      <c r="D496" s="1"/>
      <c r="E496" s="1"/>
      <c r="F496" s="1"/>
      <c r="G496" s="1"/>
      <c r="H496" s="28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spans="1:64" ht="12.75">
      <c r="A497" s="1"/>
      <c r="B497" s="1"/>
      <c r="C497" s="1"/>
      <c r="D497" s="1"/>
      <c r="E497" s="1"/>
      <c r="F497" s="1"/>
      <c r="G497" s="1"/>
      <c r="H497" s="28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spans="1:64" ht="12.75">
      <c r="A498" s="1"/>
      <c r="B498" s="1"/>
      <c r="C498" s="1"/>
      <c r="D498" s="1"/>
      <c r="E498" s="1"/>
      <c r="F498" s="1"/>
      <c r="G498" s="1"/>
      <c r="H498" s="28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spans="1:64" ht="12.75">
      <c r="A499" s="1"/>
      <c r="B499" s="1"/>
      <c r="C499" s="1"/>
      <c r="D499" s="1"/>
      <c r="E499" s="1"/>
      <c r="F499" s="1"/>
      <c r="G499" s="1"/>
      <c r="H499" s="28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spans="1:64" ht="12.75">
      <c r="A500" s="1"/>
      <c r="B500" s="1"/>
      <c r="C500" s="1"/>
      <c r="D500" s="1"/>
      <c r="E500" s="1"/>
      <c r="F500" s="1"/>
      <c r="G500" s="1"/>
      <c r="H500" s="28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spans="1:64" ht="12.75">
      <c r="A501" s="1"/>
      <c r="B501" s="1"/>
      <c r="C501" s="1"/>
      <c r="D501" s="1"/>
      <c r="E501" s="1"/>
      <c r="F501" s="1"/>
      <c r="G501" s="1"/>
      <c r="H501" s="28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spans="1:64" ht="12.75">
      <c r="A502" s="1"/>
      <c r="B502" s="1"/>
      <c r="C502" s="1"/>
      <c r="D502" s="1"/>
      <c r="E502" s="1"/>
      <c r="F502" s="1"/>
      <c r="G502" s="1"/>
      <c r="H502" s="28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spans="1:64" ht="12.75">
      <c r="A503" s="1"/>
      <c r="B503" s="1"/>
      <c r="C503" s="1"/>
      <c r="D503" s="1"/>
      <c r="E503" s="1"/>
      <c r="F503" s="1"/>
      <c r="G503" s="1"/>
      <c r="H503" s="28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spans="1:64" ht="12.75">
      <c r="A504" s="1"/>
      <c r="B504" s="1"/>
      <c r="C504" s="1"/>
      <c r="D504" s="1"/>
      <c r="E504" s="1"/>
      <c r="F504" s="1"/>
      <c r="G504" s="1"/>
      <c r="H504" s="28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spans="1:64" ht="12.75">
      <c r="A505" s="1"/>
      <c r="B505" s="1"/>
      <c r="C505" s="1"/>
      <c r="D505" s="1"/>
      <c r="E505" s="1"/>
      <c r="F505" s="1"/>
      <c r="G505" s="1"/>
      <c r="H505" s="28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spans="1:64" ht="12.75">
      <c r="A506" s="1"/>
      <c r="B506" s="1"/>
      <c r="C506" s="1"/>
      <c r="D506" s="1"/>
      <c r="E506" s="1"/>
      <c r="F506" s="1"/>
      <c r="G506" s="1"/>
      <c r="H506" s="28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spans="1:64" ht="12.75">
      <c r="A507" s="1"/>
      <c r="B507" s="1"/>
      <c r="C507" s="1"/>
      <c r="D507" s="1"/>
      <c r="E507" s="1"/>
      <c r="F507" s="1"/>
      <c r="G507" s="1"/>
      <c r="H507" s="28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spans="1:64" ht="12.75">
      <c r="A508" s="1"/>
      <c r="B508" s="1"/>
      <c r="C508" s="1"/>
      <c r="D508" s="1"/>
      <c r="E508" s="1"/>
      <c r="F508" s="1"/>
      <c r="G508" s="1"/>
      <c r="H508" s="28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spans="1:64" ht="12.75">
      <c r="A509" s="1"/>
      <c r="B509" s="1"/>
      <c r="C509" s="1"/>
      <c r="D509" s="1"/>
      <c r="E509" s="1"/>
      <c r="F509" s="1"/>
      <c r="G509" s="1"/>
      <c r="H509" s="28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spans="1:64" ht="12.75">
      <c r="A510" s="1"/>
      <c r="B510" s="1"/>
      <c r="C510" s="1"/>
      <c r="D510" s="1"/>
      <c r="E510" s="1"/>
      <c r="F510" s="1"/>
      <c r="G510" s="1"/>
      <c r="H510" s="28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spans="1:64" ht="12.75">
      <c r="A511" s="1"/>
      <c r="B511" s="1"/>
      <c r="C511" s="1"/>
      <c r="D511" s="1"/>
      <c r="E511" s="1"/>
      <c r="F511" s="1"/>
      <c r="G511" s="1"/>
      <c r="H511" s="28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spans="1:64" ht="12.75">
      <c r="A512" s="1"/>
      <c r="B512" s="1"/>
      <c r="C512" s="1"/>
      <c r="D512" s="1"/>
      <c r="E512" s="1"/>
      <c r="F512" s="1"/>
      <c r="G512" s="1"/>
      <c r="H512" s="28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spans="1:64" ht="12.75">
      <c r="A513" s="1"/>
      <c r="B513" s="1"/>
      <c r="C513" s="1"/>
      <c r="D513" s="1"/>
      <c r="E513" s="1"/>
      <c r="F513" s="1"/>
      <c r="G513" s="1"/>
      <c r="H513" s="28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spans="1:64" ht="12.75">
      <c r="A514" s="1"/>
      <c r="B514" s="1"/>
      <c r="C514" s="1"/>
      <c r="D514" s="1"/>
      <c r="E514" s="1"/>
      <c r="F514" s="1"/>
      <c r="G514" s="1"/>
      <c r="H514" s="28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spans="1:64" ht="12.75">
      <c r="A515" s="1"/>
      <c r="B515" s="1"/>
      <c r="C515" s="1"/>
      <c r="D515" s="1"/>
      <c r="E515" s="1"/>
      <c r="F515" s="1"/>
      <c r="G515" s="1"/>
      <c r="H515" s="28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spans="1:64" ht="12.75">
      <c r="A516" s="1"/>
      <c r="B516" s="1"/>
      <c r="C516" s="1"/>
      <c r="D516" s="1"/>
      <c r="E516" s="1"/>
      <c r="F516" s="1"/>
      <c r="G516" s="1"/>
      <c r="H516" s="28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spans="1:64" ht="12.75">
      <c r="A517" s="1"/>
      <c r="B517" s="1"/>
      <c r="C517" s="1"/>
      <c r="D517" s="1"/>
      <c r="E517" s="1"/>
      <c r="F517" s="1"/>
      <c r="G517" s="1"/>
      <c r="H517" s="28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spans="1:64" ht="12.75">
      <c r="A518" s="1"/>
      <c r="B518" s="1"/>
      <c r="C518" s="1"/>
      <c r="D518" s="1"/>
      <c r="E518" s="1"/>
      <c r="F518" s="1"/>
      <c r="G518" s="1"/>
      <c r="H518" s="28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spans="1:64" ht="12.75">
      <c r="A519" s="1"/>
      <c r="B519" s="1"/>
      <c r="C519" s="1"/>
      <c r="D519" s="1"/>
      <c r="E519" s="1"/>
      <c r="F519" s="1"/>
      <c r="G519" s="1"/>
      <c r="H519" s="28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spans="1:64" ht="12.75">
      <c r="A520" s="1"/>
      <c r="B520" s="1"/>
      <c r="C520" s="1"/>
      <c r="D520" s="1"/>
      <c r="E520" s="1"/>
      <c r="F520" s="1"/>
      <c r="G520" s="1"/>
      <c r="H520" s="28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spans="1:64" ht="12.75">
      <c r="A521" s="1"/>
      <c r="B521" s="1"/>
      <c r="C521" s="1"/>
      <c r="D521" s="1"/>
      <c r="E521" s="1"/>
      <c r="F521" s="1"/>
      <c r="G521" s="1"/>
      <c r="H521" s="28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spans="1:64" ht="12.75">
      <c r="A522" s="1"/>
      <c r="B522" s="1"/>
      <c r="C522" s="1"/>
      <c r="D522" s="1"/>
      <c r="E522" s="1"/>
      <c r="F522" s="1"/>
      <c r="G522" s="1"/>
      <c r="H522" s="28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spans="1:64" ht="12.75">
      <c r="A523" s="1"/>
      <c r="B523" s="1"/>
      <c r="C523" s="1"/>
      <c r="D523" s="1"/>
      <c r="E523" s="1"/>
      <c r="F523" s="1"/>
      <c r="G523" s="1"/>
      <c r="H523" s="28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spans="1:64" ht="12.75">
      <c r="A524" s="1"/>
      <c r="B524" s="1"/>
      <c r="C524" s="1"/>
      <c r="D524" s="1"/>
      <c r="E524" s="1"/>
      <c r="F524" s="1"/>
      <c r="G524" s="1"/>
      <c r="H524" s="28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spans="1:64" ht="12.75">
      <c r="A525" s="1"/>
      <c r="B525" s="1"/>
      <c r="C525" s="1"/>
      <c r="D525" s="1"/>
      <c r="E525" s="1"/>
      <c r="F525" s="1"/>
      <c r="G525" s="1"/>
      <c r="H525" s="28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spans="1:64" ht="12.75">
      <c r="A526" s="1"/>
      <c r="B526" s="1"/>
      <c r="C526" s="1"/>
      <c r="D526" s="1"/>
      <c r="E526" s="1"/>
      <c r="F526" s="1"/>
      <c r="G526" s="1"/>
      <c r="H526" s="28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spans="1:64" ht="12.75">
      <c r="A527" s="1"/>
      <c r="B527" s="1"/>
      <c r="C527" s="1"/>
      <c r="D527" s="1"/>
      <c r="E527" s="1"/>
      <c r="F527" s="1"/>
      <c r="G527" s="1"/>
      <c r="H527" s="28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spans="1:64" ht="12.75">
      <c r="A528" s="1"/>
      <c r="B528" s="1"/>
      <c r="C528" s="1"/>
      <c r="D528" s="1"/>
      <c r="E528" s="1"/>
      <c r="F528" s="1"/>
      <c r="G528" s="1"/>
      <c r="H528" s="28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spans="1:64" ht="12.75">
      <c r="A529" s="1"/>
      <c r="B529" s="1"/>
      <c r="C529" s="1"/>
      <c r="D529" s="1"/>
      <c r="E529" s="1"/>
      <c r="F529" s="1"/>
      <c r="G529" s="1"/>
      <c r="H529" s="28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spans="1:64" ht="12.75">
      <c r="A530" s="1"/>
      <c r="B530" s="1"/>
      <c r="C530" s="1"/>
      <c r="D530" s="1"/>
      <c r="E530" s="1"/>
      <c r="F530" s="1"/>
      <c r="G530" s="1"/>
      <c r="H530" s="28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spans="1:64" ht="12.75">
      <c r="A531" s="1"/>
      <c r="B531" s="1"/>
      <c r="C531" s="1"/>
      <c r="D531" s="1"/>
      <c r="E531" s="1"/>
      <c r="F531" s="1"/>
      <c r="G531" s="1"/>
      <c r="H531" s="28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spans="1:64" ht="12.75">
      <c r="A532" s="1"/>
      <c r="B532" s="1"/>
      <c r="C532" s="1"/>
      <c r="D532" s="1"/>
      <c r="E532" s="1"/>
      <c r="F532" s="1"/>
      <c r="G532" s="1"/>
      <c r="H532" s="28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spans="1:64" ht="12.75">
      <c r="A533" s="1"/>
      <c r="B533" s="1"/>
      <c r="C533" s="1"/>
      <c r="D533" s="1"/>
      <c r="E533" s="1"/>
      <c r="F533" s="1"/>
      <c r="G533" s="1"/>
      <c r="H533" s="28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spans="1:64" ht="12.75">
      <c r="A534" s="1"/>
      <c r="B534" s="1"/>
      <c r="C534" s="1"/>
      <c r="D534" s="1"/>
      <c r="E534" s="1"/>
      <c r="F534" s="1"/>
      <c r="G534" s="1"/>
      <c r="H534" s="28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spans="1:64" ht="12.75">
      <c r="A535" s="1"/>
      <c r="B535" s="1"/>
      <c r="C535" s="1"/>
      <c r="D535" s="1"/>
      <c r="E535" s="1"/>
      <c r="F535" s="1"/>
      <c r="G535" s="1"/>
      <c r="H535" s="28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spans="1:64" ht="12.75">
      <c r="A536" s="1"/>
      <c r="B536" s="1"/>
      <c r="C536" s="1"/>
      <c r="D536" s="1"/>
      <c r="E536" s="1"/>
      <c r="F536" s="1"/>
      <c r="G536" s="1"/>
      <c r="H536" s="28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spans="1:64" ht="12.75">
      <c r="A537" s="1"/>
      <c r="B537" s="1"/>
      <c r="C537" s="1"/>
      <c r="D537" s="1"/>
      <c r="E537" s="1"/>
      <c r="F537" s="1"/>
      <c r="G537" s="1"/>
      <c r="H537" s="28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spans="1:64" ht="12.75">
      <c r="A538" s="1"/>
      <c r="B538" s="1"/>
      <c r="C538" s="1"/>
      <c r="D538" s="1"/>
      <c r="E538" s="1"/>
      <c r="F538" s="1"/>
      <c r="G538" s="1"/>
      <c r="H538" s="28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spans="1:64" ht="12.75">
      <c r="A539" s="1"/>
      <c r="B539" s="1"/>
      <c r="C539" s="1"/>
      <c r="D539" s="1"/>
      <c r="E539" s="1"/>
      <c r="F539" s="1"/>
      <c r="G539" s="1"/>
      <c r="H539" s="28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spans="1:64" ht="12.75">
      <c r="A540" s="1"/>
      <c r="B540" s="1"/>
      <c r="C540" s="1"/>
      <c r="D540" s="1"/>
      <c r="E540" s="1"/>
      <c r="F540" s="1"/>
      <c r="G540" s="1"/>
      <c r="H540" s="28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spans="1:64" ht="12.75">
      <c r="A541" s="1"/>
      <c r="B541" s="1"/>
      <c r="C541" s="1"/>
      <c r="D541" s="1"/>
      <c r="E541" s="1"/>
      <c r="F541" s="1"/>
      <c r="G541" s="1"/>
      <c r="H541" s="28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spans="1:64" ht="12.75">
      <c r="A542" s="1"/>
      <c r="B542" s="1"/>
      <c r="C542" s="1"/>
      <c r="D542" s="1"/>
      <c r="E542" s="1"/>
      <c r="F542" s="1"/>
      <c r="G542" s="1"/>
      <c r="H542" s="28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spans="1:64" ht="12.75">
      <c r="A543" s="1"/>
      <c r="B543" s="1"/>
      <c r="C543" s="1"/>
      <c r="D543" s="1"/>
      <c r="E543" s="1"/>
      <c r="F543" s="1"/>
      <c r="G543" s="1"/>
      <c r="H543" s="28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spans="1:64" ht="12.75">
      <c r="A544" s="1"/>
      <c r="B544" s="1"/>
      <c r="C544" s="1"/>
      <c r="D544" s="1"/>
      <c r="E544" s="1"/>
      <c r="F544" s="1"/>
      <c r="G544" s="1"/>
      <c r="H544" s="28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spans="1:64" ht="12.75">
      <c r="A545" s="1"/>
      <c r="B545" s="1"/>
      <c r="C545" s="1"/>
      <c r="D545" s="1"/>
      <c r="E545" s="1"/>
      <c r="F545" s="1"/>
      <c r="G545" s="1"/>
      <c r="H545" s="28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spans="1:64" ht="12.75">
      <c r="A546" s="1"/>
      <c r="B546" s="1"/>
      <c r="C546" s="1"/>
      <c r="D546" s="1"/>
      <c r="E546" s="1"/>
      <c r="F546" s="1"/>
      <c r="G546" s="1"/>
      <c r="H546" s="28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spans="1:64" ht="12.75">
      <c r="A547" s="1"/>
      <c r="B547" s="1"/>
      <c r="C547" s="1"/>
      <c r="D547" s="1"/>
      <c r="E547" s="1"/>
      <c r="F547" s="1"/>
      <c r="G547" s="1"/>
      <c r="H547" s="28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spans="1:64" ht="12.75">
      <c r="A548" s="1"/>
      <c r="B548" s="1"/>
      <c r="C548" s="1"/>
      <c r="D548" s="1"/>
      <c r="E548" s="1"/>
      <c r="F548" s="1"/>
      <c r="G548" s="1"/>
      <c r="H548" s="28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spans="1:64" ht="12.75">
      <c r="A549" s="1"/>
      <c r="B549" s="1"/>
      <c r="C549" s="1"/>
      <c r="D549" s="1"/>
      <c r="E549" s="1"/>
      <c r="F549" s="1"/>
      <c r="G549" s="1"/>
      <c r="H549" s="28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</sheetData>
  <sheetProtection/>
  <mergeCells count="27">
    <mergeCell ref="B145:C145"/>
    <mergeCell ref="F4:F5"/>
    <mergeCell ref="G4:G5"/>
    <mergeCell ref="A3:Q3"/>
    <mergeCell ref="B27:L27"/>
    <mergeCell ref="B72:C72"/>
    <mergeCell ref="B108:C108"/>
    <mergeCell ref="I4:J4"/>
    <mergeCell ref="K4:L4"/>
    <mergeCell ref="M4:M5"/>
    <mergeCell ref="A1:Q1"/>
    <mergeCell ref="A2:Q2"/>
    <mergeCell ref="A4:A5"/>
    <mergeCell ref="B4:B5"/>
    <mergeCell ref="C4:C5"/>
    <mergeCell ref="D4:D5"/>
    <mergeCell ref="E4:E5"/>
    <mergeCell ref="B185:C185"/>
    <mergeCell ref="B227:C227"/>
    <mergeCell ref="B229:L229"/>
    <mergeCell ref="B236:C236"/>
    <mergeCell ref="B7:Q7"/>
    <mergeCell ref="N4:N5"/>
    <mergeCell ref="O4:O5"/>
    <mergeCell ref="P4:P5"/>
    <mergeCell ref="Q4:Q5"/>
    <mergeCell ref="H4:H5"/>
  </mergeCells>
  <printOptions/>
  <pageMargins left="0.43" right="0.24" top="0.55" bottom="0.13" header="0.55" footer="0.13"/>
  <pageSetup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2018-02-02T13:12:53Z</cp:lastPrinted>
  <dcterms:created xsi:type="dcterms:W3CDTF">2013-05-20T07:52:41Z</dcterms:created>
  <dcterms:modified xsi:type="dcterms:W3CDTF">2019-04-01T08:19:55Z</dcterms:modified>
  <cp:category/>
  <cp:version/>
  <cp:contentType/>
  <cp:contentStatus/>
</cp:coreProperties>
</file>