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31" windowWidth="6090" windowHeight="7290" tabRatio="858" firstSheet="1" activeTab="1"/>
  </bookViews>
  <sheets>
    <sheet name="РФОЛ" sheetId="1" state="hidden" r:id="rId1"/>
    <sheet name="2019 робоча " sheetId="2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<sst xmlns="http://schemas.openxmlformats.org/spreadsheetml/2006/main" count="2299" uniqueCount="253">
  <si>
    <t>Лісництво</t>
  </si>
  <si>
    <t>Назва рубки</t>
  </si>
  <si>
    <t>площа, га</t>
  </si>
  <si>
    <t xml:space="preserve">Загальний </t>
  </si>
  <si>
    <t>запас кбм.</t>
  </si>
  <si>
    <t>Ліквідний</t>
  </si>
  <si>
    <t>Ділова</t>
  </si>
  <si>
    <t>Дрова</t>
  </si>
  <si>
    <t>Хворост</t>
  </si>
  <si>
    <t>в тому числі, кбм.</t>
  </si>
  <si>
    <t>Неліквідний</t>
  </si>
  <si>
    <t xml:space="preserve">хворост, </t>
  </si>
  <si>
    <t>кбм.</t>
  </si>
  <si>
    <t>Гілля</t>
  </si>
  <si>
    <t>Погребищенське</t>
  </si>
  <si>
    <t>Освітлення</t>
  </si>
  <si>
    <t>Плисківське</t>
  </si>
  <si>
    <t>Оратівське</t>
  </si>
  <si>
    <t>Немирівське</t>
  </si>
  <si>
    <t>Іллінцьке</t>
  </si>
  <si>
    <t>Прочищення</t>
  </si>
  <si>
    <t>Всього по Прочищенню:</t>
  </si>
  <si>
    <t xml:space="preserve">О    С    В    І    Т    Л    Е    Н    Н    Я </t>
  </si>
  <si>
    <t>П    Р    О    Ч    И    Щ    Е    Н    Н    Я</t>
  </si>
  <si>
    <t xml:space="preserve">П    Р    О    Р    І    Д    Ж   Е    Н    Н    Я </t>
  </si>
  <si>
    <t>Прорідження</t>
  </si>
  <si>
    <t>Всього по прорідженню:</t>
  </si>
  <si>
    <t>П    Р    О    Х    І    Д    Н    А</t>
  </si>
  <si>
    <t>Всього по освітленню:</t>
  </si>
  <si>
    <t>Прохідна</t>
  </si>
  <si>
    <t>Всього по прохідній:</t>
  </si>
  <si>
    <t>С  А  Н  І  Т  А  Р  Н  А    В  И  Б  І  Р  К  О  В  А</t>
  </si>
  <si>
    <t>Санітарна виб.</t>
  </si>
  <si>
    <t>Всього по санітарній вибірковій:</t>
  </si>
  <si>
    <t>С  А  Н  І  Т  А  Р  Н  А       С  У  Ц  І  Л  Ь  Н  А</t>
  </si>
  <si>
    <t>Санітарна суц.</t>
  </si>
  <si>
    <t>Всього по санітарній суцільній:</t>
  </si>
  <si>
    <t>РАЗОМ ПО  ВСІХ РУБКАХ:</t>
  </si>
  <si>
    <t>Затверджую:</t>
  </si>
  <si>
    <t>Директор</t>
  </si>
  <si>
    <t>ДП "Іллінецьке ЛГ"</t>
  </si>
  <si>
    <t>ВІДОМІСТЬ</t>
  </si>
  <si>
    <t>____________В.В.Ковпак</t>
  </si>
  <si>
    <t>"___"____________2013 р.</t>
  </si>
  <si>
    <t>лісосічного фонду рубок формування оздоровлення лісів</t>
  </si>
  <si>
    <t>по ДП "Іллінецький лісгосп" на 2013 рік.</t>
  </si>
  <si>
    <t>Головний лісничий                                           Пальченко В.В.</t>
  </si>
  <si>
    <t>Плисківске</t>
  </si>
  <si>
    <t>Іллінецьке</t>
  </si>
  <si>
    <t>Вік,років</t>
  </si>
  <si>
    <t>Площа, га</t>
  </si>
  <si>
    <t>освітлення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</si>
  <si>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</si>
  <si>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</si>
  <si>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</si>
  <si>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</si>
  <si>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</si>
  <si>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</si>
  <si>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</si>
  <si>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</si>
  <si>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</si>
  <si>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</si>
  <si>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13</t>
  </si>
  <si>
    <t>Дз</t>
  </si>
  <si>
    <t>Яз</t>
  </si>
  <si>
    <t>Ялє</t>
  </si>
  <si>
    <t>Сз</t>
  </si>
  <si>
    <t>Клг</t>
  </si>
  <si>
    <t>Дчр</t>
  </si>
  <si>
    <t>Гхг</t>
  </si>
  <si>
    <t>Влч</t>
  </si>
  <si>
    <t>Гз</t>
  </si>
  <si>
    <t>Лпд</t>
  </si>
  <si>
    <t>16</t>
  </si>
  <si>
    <t>1,1</t>
  </si>
  <si>
    <t>1,2</t>
  </si>
  <si>
    <t>№ з/п</t>
  </si>
  <si>
    <t>Найменування  лісництва</t>
  </si>
  <si>
    <t>Категорія (група) лісів</t>
  </si>
  <si>
    <t>Вид, спосіб рубки</t>
  </si>
  <si>
    <t>Прохідна рубка</t>
  </si>
  <si>
    <t>Інформація</t>
  </si>
  <si>
    <t>Лісокористувач: ДП "Іллінецьке ЛГ"</t>
  </si>
  <si>
    <t>Підстава для призначення рубки, площа га</t>
  </si>
  <si>
    <t>Серія та номер лісорубного квитка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</si>
  <si>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</si>
  <si>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</si>
  <si>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</si>
  <si>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</si>
  <si>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</si>
  <si>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 xml:space="preserve">Серія  </t>
  </si>
  <si>
    <t>номер</t>
  </si>
  <si>
    <t>Дата видачі</t>
  </si>
  <si>
    <t>адміністративний район</t>
  </si>
  <si>
    <t>сільська/міська рада</t>
  </si>
  <si>
    <t>Запас деревини, куб. м</t>
  </si>
  <si>
    <t>загальний</t>
  </si>
  <si>
    <t>ліквідний</t>
  </si>
  <si>
    <t>Головна порода</t>
  </si>
  <si>
    <t>№ кварталу</t>
  </si>
  <si>
    <t>№ виділу, підвиділу</t>
  </si>
  <si>
    <t>Рубки формування і оздоровлення лісів</t>
  </si>
  <si>
    <t>1. Рубки головного користування.</t>
  </si>
  <si>
    <t>Суцільнолісосічний</t>
  </si>
  <si>
    <t>разом</t>
  </si>
  <si>
    <t>Погребищенський</t>
  </si>
  <si>
    <t>Липовецький</t>
  </si>
  <si>
    <t>Немирівський</t>
  </si>
  <si>
    <t>Іллінецький</t>
  </si>
  <si>
    <t>Оратівський</t>
  </si>
  <si>
    <t>Всього по головному користуванню</t>
  </si>
  <si>
    <t>Всього по освідленню</t>
  </si>
  <si>
    <t>Всього по прочищенню</t>
  </si>
  <si>
    <t>Всього по прорідженню</t>
  </si>
  <si>
    <t>Всього по прохідній рубкі</t>
  </si>
  <si>
    <t>Всього по рубках формування і оздоровлення лісів</t>
  </si>
  <si>
    <t>Разом по всіх рубках</t>
  </si>
  <si>
    <t>Черемошинська с/р</t>
  </si>
  <si>
    <t>Павлівська с/р</t>
  </si>
  <si>
    <t>Надроссянська с/р</t>
  </si>
  <si>
    <t>Очитківська с/р (Росошанська громада)</t>
  </si>
  <si>
    <t>Дзюнківська с/р</t>
  </si>
  <si>
    <t>Плисківська с/р</t>
  </si>
  <si>
    <t>Щасливська с/р</t>
  </si>
  <si>
    <t>Сподахівська с/р (Ковалівська ОТГ)</t>
  </si>
  <si>
    <t>Бондурівська с/р</t>
  </si>
  <si>
    <t>Рубанська с/р</t>
  </si>
  <si>
    <t>Ометинецька с/р (Мельниківська ОТГ)</t>
  </si>
  <si>
    <t>Криковецька с/р</t>
  </si>
  <si>
    <t>Муховецька с/р</t>
  </si>
  <si>
    <t>Жорнищенська с/р (Іллінецька ОТГ)</t>
  </si>
  <si>
    <t>Іллінецька м/р (Іллінецька ОТГ)</t>
  </si>
  <si>
    <t>Паріївська с/р</t>
  </si>
  <si>
    <t>Василівська с/р (Іллінецька ОТГ)</t>
  </si>
  <si>
    <t>Красненьківська с/р (Іллінецька ОТГ)</t>
  </si>
  <si>
    <t>Бабинська с/р</t>
  </si>
  <si>
    <t>Хрінівська с/р (Іллінецька ОТГ)</t>
  </si>
  <si>
    <t xml:space="preserve">Оратівський </t>
  </si>
  <si>
    <t>Оратівська сел/р (Оратівська селОТГ)</t>
  </si>
  <si>
    <t>Підвисоцька с/р</t>
  </si>
  <si>
    <t>Лопатинська с/р</t>
  </si>
  <si>
    <t>Старостинецька с/р</t>
  </si>
  <si>
    <t>Спиченецька с/р</t>
  </si>
  <si>
    <t xml:space="preserve">Немирівський </t>
  </si>
  <si>
    <t>Гопчицька с/р</t>
  </si>
  <si>
    <t>Борщагівська с/р</t>
  </si>
  <si>
    <t>Зарудинецька с/р</t>
  </si>
  <si>
    <t>Угарівська с/р (Оратівської селОТГ)</t>
  </si>
  <si>
    <t>Оратівська сел/р (Оратівської селОТГ)</t>
  </si>
  <si>
    <t>Заруднянська с/р</t>
  </si>
  <si>
    <t>Балабанівська с/р</t>
  </si>
  <si>
    <t>Фронтівська с/р</t>
  </si>
  <si>
    <t>Ширмівська с/р</t>
  </si>
  <si>
    <t>14</t>
  </si>
  <si>
    <t>8/1</t>
  </si>
  <si>
    <t>2/2</t>
  </si>
  <si>
    <t>Бп</t>
  </si>
  <si>
    <t>Очитківська с/р (Росошанська ОТГ)</t>
  </si>
  <si>
    <t>Іллінецька м/р</t>
  </si>
  <si>
    <t>проектзаходи</t>
  </si>
  <si>
    <t>ВІ ЛРК</t>
  </si>
  <si>
    <t>001425</t>
  </si>
  <si>
    <t>02.01.19</t>
  </si>
  <si>
    <t>001427</t>
  </si>
  <si>
    <t>001430</t>
  </si>
  <si>
    <t>001431</t>
  </si>
  <si>
    <t>001440</t>
  </si>
  <si>
    <t>03.01.19</t>
  </si>
  <si>
    <t>001441</t>
  </si>
  <si>
    <t>001442</t>
  </si>
  <si>
    <t>001445</t>
  </si>
  <si>
    <t>001446</t>
  </si>
  <si>
    <t>001432</t>
  </si>
  <si>
    <t>001433</t>
  </si>
  <si>
    <t>001434</t>
  </si>
  <si>
    <t>001447</t>
  </si>
  <si>
    <t>001429</t>
  </si>
  <si>
    <t>001428</t>
  </si>
  <si>
    <t>001443</t>
  </si>
  <si>
    <t>001444</t>
  </si>
  <si>
    <t>001435</t>
  </si>
  <si>
    <t>001436</t>
  </si>
  <si>
    <t>001437</t>
  </si>
  <si>
    <t>001438</t>
  </si>
  <si>
    <t>001439</t>
  </si>
  <si>
    <t>001448</t>
  </si>
  <si>
    <t>001449</t>
  </si>
  <si>
    <t>Санітарна-вибіркова рубка</t>
  </si>
  <si>
    <t>6</t>
  </si>
  <si>
    <t>25</t>
  </si>
  <si>
    <t>21</t>
  </si>
  <si>
    <t>22/1</t>
  </si>
  <si>
    <t>12</t>
  </si>
  <si>
    <t>17</t>
  </si>
  <si>
    <t>14/1</t>
  </si>
  <si>
    <t>Всього по санітарно-вибірковій рубкі</t>
  </si>
  <si>
    <t>001454</t>
  </si>
  <si>
    <t>21.01.19</t>
  </si>
  <si>
    <t>001451</t>
  </si>
  <si>
    <t>6/3</t>
  </si>
  <si>
    <t>3/4</t>
  </si>
  <si>
    <t>001452</t>
  </si>
  <si>
    <t>001453</t>
  </si>
  <si>
    <t>Погоджено відповідно листа Укрдержліспроект від 18.01.2019 р. № 44</t>
  </si>
  <si>
    <t>001450</t>
  </si>
  <si>
    <t>34</t>
  </si>
  <si>
    <t>19/1</t>
  </si>
  <si>
    <t>001455</t>
  </si>
  <si>
    <t>24.01.19</t>
  </si>
  <si>
    <t>4/2</t>
  </si>
  <si>
    <t>5/3</t>
  </si>
  <si>
    <t>001456</t>
  </si>
  <si>
    <t>001458</t>
  </si>
  <si>
    <t>23.01.19</t>
  </si>
  <si>
    <t>13/1</t>
  </si>
  <si>
    <t>Оратівська сел./р</t>
  </si>
  <si>
    <t>001459</t>
  </si>
  <si>
    <t>Санітарна-суцільна рубка</t>
  </si>
  <si>
    <t>4,1</t>
  </si>
  <si>
    <t>3,1</t>
  </si>
  <si>
    <t>26</t>
  </si>
  <si>
    <t>Ялэ</t>
  </si>
  <si>
    <t>Всього по санітарно-суцільній рубці</t>
  </si>
  <si>
    <t>001460</t>
  </si>
  <si>
    <t>25.01.19</t>
  </si>
  <si>
    <t>001461</t>
  </si>
  <si>
    <t>26.01.19</t>
  </si>
  <si>
    <t>001462</t>
  </si>
  <si>
    <t>20</t>
  </si>
  <si>
    <t>001463</t>
  </si>
  <si>
    <t>001468</t>
  </si>
  <si>
    <t>25.02.19</t>
  </si>
  <si>
    <t>7/1</t>
  </si>
  <si>
    <t>23</t>
  </si>
  <si>
    <t>001469</t>
  </si>
  <si>
    <t>001470</t>
  </si>
  <si>
    <t>6/1</t>
  </si>
  <si>
    <t>128</t>
  </si>
  <si>
    <t>Гхч</t>
  </si>
  <si>
    <t>5/2</t>
  </si>
  <si>
    <t>001464</t>
  </si>
  <si>
    <t>01.02.19</t>
  </si>
  <si>
    <t>001465</t>
  </si>
  <si>
    <t>Кантелинська с/р (Дашівська ОТГ)</t>
  </si>
  <si>
    <t>001466</t>
  </si>
  <si>
    <t>001467</t>
  </si>
  <si>
    <t>001472</t>
  </si>
  <si>
    <t>001471</t>
  </si>
  <si>
    <t>001473</t>
  </si>
  <si>
    <t>04.03.19</t>
  </si>
  <si>
    <t>Паріївська с/р (Іллінецька ОТГ)</t>
  </si>
  <si>
    <t>001474</t>
  </si>
  <si>
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станом на 01.04.2019 року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</si>
</sst>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[$-422]d\ mmmm\ yyyy&quot; р.&quot;"/>
    <numFmt numFmtId="198" formatCode="0.000"/>
    <numFmt numFmtId="199" formatCode="#,##0.000\ &quot;грн.&quot;"/>
    <numFmt numFmtId="200" formatCode="0.00000000"/>
    <numFmt numFmtId="201" formatCode="0.0000000"/>
    <numFmt numFmtId="202" formatCode="0.000000"/>
    <numFmt numFmtId="203" formatCode="0.00000"/>
    <numFmt numFmtId="204" formatCode="0.0000"/>
  </numFmts>
  <fonts count="69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b/>
      <i/>
      <u val="single"/>
      <sz val="13"/>
      <name val="Calibri"/>
      <family val="2"/>
    </font>
    <font>
      <sz val="8"/>
      <name val="Calibri"/>
      <family val="2"/>
    </font>
    <font>
      <i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i/>
      <u val="single"/>
      <sz val="12"/>
      <name val="Calibri"/>
      <family val="2"/>
    </font>
    <font>
      <i/>
      <u val="single"/>
      <sz val="13"/>
      <name val="Calibri"/>
      <family val="2"/>
    </font>
    <font>
      <b/>
      <sz val="13"/>
      <name val="Bernard MT Condensed"/>
      <family val="1"/>
    </font>
    <font>
      <sz val="13"/>
      <color indexed="10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32" borderId="0" xfId="0" applyFont="1" applyFill="1" applyAlignment="1">
      <alignment vertic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32" borderId="19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32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1" fillId="32" borderId="22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6" fillId="10" borderId="28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2" fillId="10" borderId="28" xfId="0" applyFont="1" applyFill="1" applyBorder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2" borderId="22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3" fillId="32" borderId="22" xfId="0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21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7" xfId="0" applyFont="1" applyFill="1" applyBorder="1" applyAlignment="1">
      <alignment horizontal="center" vertical="center"/>
    </xf>
    <xf numFmtId="0" fontId="12" fillId="32" borderId="27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 vertical="center"/>
    </xf>
    <xf numFmtId="0" fontId="6" fillId="18" borderId="22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49" fontId="11" fillId="32" borderId="27" xfId="0" applyNumberFormat="1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6" fillId="34" borderId="15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6" fontId="28" fillId="0" borderId="0" xfId="0" applyNumberFormat="1" applyFont="1" applyFill="1" applyBorder="1" applyAlignment="1">
      <alignment horizontal="center" vertical="center" wrapText="1"/>
    </xf>
    <xf numFmtId="196" fontId="29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96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196" fontId="33" fillId="38" borderId="10" xfId="0" applyNumberFormat="1" applyFont="1" applyFill="1" applyBorder="1" applyAlignment="1">
      <alignment horizontal="center" vertical="center" wrapText="1"/>
    </xf>
    <xf numFmtId="1" fontId="33" fillId="38" borderId="10" xfId="0" applyNumberFormat="1" applyFont="1" applyFill="1" applyBorder="1" applyAlignment="1">
      <alignment horizontal="center"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33" fillId="38" borderId="0" xfId="0" applyFont="1" applyFill="1" applyBorder="1" applyAlignment="1">
      <alignment horizontal="center" vertical="center" wrapText="1"/>
    </xf>
    <xf numFmtId="196" fontId="35" fillId="38" borderId="10" xfId="0" applyNumberFormat="1" applyFont="1" applyFill="1" applyBorder="1" applyAlignment="1">
      <alignment horizontal="center" vertical="center" wrapText="1"/>
    </xf>
    <xf numFmtId="1" fontId="35" fillId="38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 wrapText="1"/>
    </xf>
    <xf numFmtId="0" fontId="30" fillId="38" borderId="34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wrapText="1"/>
    </xf>
    <xf numFmtId="196" fontId="33" fillId="39" borderId="10" xfId="0" applyNumberFormat="1" applyFont="1" applyFill="1" applyBorder="1" applyAlignment="1">
      <alignment horizontal="center" vertical="center" wrapText="1"/>
    </xf>
    <xf numFmtId="1" fontId="33" fillId="39" borderId="10" xfId="0" applyNumberFormat="1" applyFont="1" applyFill="1" applyBorder="1" applyAlignment="1">
      <alignment horizontal="center" vertical="center" wrapText="1"/>
    </xf>
    <xf numFmtId="0" fontId="33" fillId="39" borderId="0" xfId="0" applyFont="1" applyFill="1" applyBorder="1" applyAlignment="1">
      <alignment horizontal="center" vertical="center" wrapText="1"/>
    </xf>
    <xf numFmtId="196" fontId="34" fillId="38" borderId="10" xfId="0" applyNumberFormat="1" applyFont="1" applyFill="1" applyBorder="1" applyAlignment="1">
      <alignment horizontal="center" vertical="center" wrapText="1"/>
    </xf>
    <xf numFmtId="2" fontId="35" fillId="39" borderId="10" xfId="0" applyNumberFormat="1" applyFont="1" applyFill="1" applyBorder="1" applyAlignment="1">
      <alignment horizontal="center" vertical="center" wrapText="1"/>
    </xf>
    <xf numFmtId="1" fontId="35" fillId="39" borderId="10" xfId="0" applyNumberFormat="1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39" borderId="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96" fontId="36" fillId="38" borderId="10" xfId="0" applyNumberFormat="1" applyFont="1" applyFill="1" applyBorder="1" applyAlignment="1">
      <alignment horizontal="center" vertical="center" wrapText="1"/>
    </xf>
    <xf numFmtId="0" fontId="36" fillId="38" borderId="10" xfId="0" applyNumberFormat="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196" fontId="35" fillId="0" borderId="10" xfId="0" applyNumberFormat="1" applyFont="1" applyFill="1" applyBorder="1" applyAlignment="1">
      <alignment horizontal="center" vertical="center" wrapText="1"/>
    </xf>
    <xf numFmtId="2" fontId="35" fillId="38" borderId="10" xfId="0" applyNumberFormat="1" applyFont="1" applyFill="1" applyBorder="1" applyAlignment="1">
      <alignment horizontal="center" vertical="center"/>
    </xf>
    <xf numFmtId="1" fontId="35" fillId="38" borderId="10" xfId="0" applyNumberFormat="1" applyFont="1" applyFill="1" applyBorder="1" applyAlignment="1">
      <alignment horizontal="center" vertical="center"/>
    </xf>
    <xf numFmtId="49" fontId="35" fillId="38" borderId="10" xfId="0" applyNumberFormat="1" applyFont="1" applyFill="1" applyBorder="1" applyAlignment="1">
      <alignment horizontal="center" vertical="center"/>
    </xf>
    <xf numFmtId="0" fontId="35" fillId="38" borderId="33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 vertical="center"/>
    </xf>
    <xf numFmtId="1" fontId="30" fillId="38" borderId="10" xfId="0" applyNumberFormat="1" applyFont="1" applyFill="1" applyBorder="1" applyAlignment="1">
      <alignment horizontal="center" vertical="center"/>
    </xf>
    <xf numFmtId="49" fontId="30" fillId="38" borderId="10" xfId="0" applyNumberFormat="1" applyFont="1" applyFill="1" applyBorder="1" applyAlignment="1">
      <alignment horizontal="center" vertical="center"/>
    </xf>
    <xf numFmtId="0" fontId="30" fillId="38" borderId="33" xfId="0" applyFont="1" applyFill="1" applyBorder="1" applyAlignment="1">
      <alignment horizontal="center" vertical="center"/>
    </xf>
    <xf numFmtId="2" fontId="30" fillId="38" borderId="10" xfId="0" applyNumberFormat="1" applyFont="1" applyFill="1" applyBorder="1" applyAlignment="1">
      <alignment horizontal="center"/>
    </xf>
    <xf numFmtId="1" fontId="30" fillId="38" borderId="10" xfId="0" applyNumberFormat="1" applyFont="1" applyFill="1" applyBorder="1" applyAlignment="1">
      <alignment horizontal="center"/>
    </xf>
    <xf numFmtId="49" fontId="33" fillId="38" borderId="10" xfId="0" applyNumberFormat="1" applyFont="1" applyFill="1" applyBorder="1" applyAlignment="1">
      <alignment horizontal="center" vertical="center" wrapText="1"/>
    </xf>
    <xf numFmtId="49" fontId="35" fillId="38" borderId="10" xfId="0" applyNumberFormat="1" applyFont="1" applyFill="1" applyBorder="1" applyAlignment="1">
      <alignment horizontal="center" vertical="center" wrapText="1"/>
    </xf>
    <xf numFmtId="49" fontId="33" fillId="39" borderId="10" xfId="0" applyNumberFormat="1" applyFont="1" applyFill="1" applyBorder="1" applyAlignment="1">
      <alignment horizontal="center" vertical="center" wrapText="1"/>
    </xf>
    <xf numFmtId="49" fontId="35" fillId="39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2" fontId="35" fillId="38" borderId="10" xfId="0" applyNumberFormat="1" applyFont="1" applyFill="1" applyBorder="1" applyAlignment="1">
      <alignment horizontal="center" vertical="center" wrapText="1"/>
    </xf>
    <xf numFmtId="0" fontId="13" fillId="36" borderId="35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3" fillId="36" borderId="35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13" fillId="36" borderId="35" xfId="0" applyFont="1" applyFill="1" applyBorder="1" applyAlignment="1">
      <alignment horizontal="center"/>
    </xf>
    <xf numFmtId="0" fontId="13" fillId="36" borderId="22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34" borderId="1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9" fillId="40" borderId="12" xfId="0" applyFont="1" applyFill="1" applyBorder="1" applyAlignment="1">
      <alignment horizontal="center"/>
    </xf>
    <xf numFmtId="0" fontId="9" fillId="40" borderId="32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/>
    </xf>
    <xf numFmtId="0" fontId="7" fillId="35" borderId="37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21" fillId="35" borderId="32" xfId="0" applyFont="1" applyFill="1" applyBorder="1" applyAlignment="1">
      <alignment horizontal="center"/>
    </xf>
    <xf numFmtId="0" fontId="13" fillId="36" borderId="36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32" xfId="0" applyFont="1" applyFill="1" applyBorder="1" applyAlignment="1">
      <alignment horizontal="center"/>
    </xf>
    <xf numFmtId="196" fontId="33" fillId="38" borderId="30" xfId="0" applyNumberFormat="1" applyFont="1" applyFill="1" applyBorder="1" applyAlignment="1">
      <alignment horizontal="center" vertical="center" wrapText="1"/>
    </xf>
    <xf numFmtId="196" fontId="33" fillId="38" borderId="35" xfId="0" applyNumberFormat="1" applyFont="1" applyFill="1" applyBorder="1" applyAlignment="1">
      <alignment horizontal="center" vertical="center" wrapText="1"/>
    </xf>
    <xf numFmtId="196" fontId="33" fillId="38" borderId="22" xfId="0" applyNumberFormat="1" applyFont="1" applyFill="1" applyBorder="1" applyAlignment="1">
      <alignment horizontal="center" vertical="center" wrapText="1"/>
    </xf>
    <xf numFmtId="0" fontId="35" fillId="38" borderId="34" xfId="0" applyFont="1" applyFill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/>
    </xf>
    <xf numFmtId="0" fontId="35" fillId="39" borderId="34" xfId="0" applyFont="1" applyFill="1" applyBorder="1" applyAlignment="1">
      <alignment horizontal="center" vertical="center"/>
    </xf>
    <xf numFmtId="0" fontId="35" fillId="39" borderId="10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wrapText="1"/>
    </xf>
    <xf numFmtId="196" fontId="33" fillId="39" borderId="30" xfId="0" applyNumberFormat="1" applyFont="1" applyFill="1" applyBorder="1" applyAlignment="1">
      <alignment horizontal="center" vertical="center" wrapText="1"/>
    </xf>
    <xf numFmtId="196" fontId="33" fillId="39" borderId="35" xfId="0" applyNumberFormat="1" applyFont="1" applyFill="1" applyBorder="1" applyAlignment="1">
      <alignment horizontal="center" vertical="center" wrapText="1"/>
    </xf>
    <xf numFmtId="196" fontId="33" fillId="39" borderId="22" xfId="0" applyNumberFormat="1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0" fillId="38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textRotation="90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textRotation="90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 textRotation="90" wrapText="1"/>
    </xf>
    <xf numFmtId="0" fontId="30" fillId="38" borderId="10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1" fillId="39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7"/>
  <sheetViews>
    <sheetView zoomScale="75" zoomScaleNormal="75" zoomScalePageLayoutView="0" workbookViewId="0" topLeftCell="A1">
      <pane ySplit="22" topLeftCell="A23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9.140625" style="74" customWidth="1"/>
    <col min="2" max="2" width="19.28125" style="1" customWidth="1"/>
    <col min="3" max="3" width="16.421875" style="1" customWidth="1"/>
    <col min="4" max="5" width="11.8515625" style="1" customWidth="1"/>
    <col min="6" max="6" width="10.57421875" style="1" customWidth="1"/>
    <col min="7" max="7" width="31.57421875" style="1" customWidth="1"/>
    <col min="8" max="8" width="6.8515625" style="1" customWidth="1"/>
    <col min="9" max="9" width="8.7109375" style="1" customWidth="1"/>
    <col min="10" max="10" width="7.8515625" style="1" customWidth="1"/>
    <col min="11" max="11" width="11.7109375" style="1" customWidth="1"/>
    <col min="12" max="12" width="5.421875" style="4" customWidth="1"/>
    <col min="13" max="13" width="10.8515625" style="0" bestFit="1" customWidth="1"/>
  </cols>
  <sheetData>
    <row r="1" spans="2:12" ht="15" hidden="1">
      <c r="B1" s="62"/>
      <c r="C1" s="62"/>
      <c r="D1" s="62"/>
      <c r="E1" s="62"/>
      <c r="F1" s="62"/>
      <c r="G1" s="62"/>
      <c r="H1" s="62"/>
      <c r="I1" s="62"/>
      <c r="J1" s="272" t="s">
        <v>38</v>
      </c>
      <c r="K1" s="272"/>
      <c r="L1" s="272"/>
    </row>
    <row r="2" spans="2:12" ht="15" hidden="1">
      <c r="B2" s="62"/>
      <c r="C2" s="62"/>
      <c r="D2" s="62"/>
      <c r="E2" s="62"/>
      <c r="F2" s="62"/>
      <c r="G2" s="62"/>
      <c r="H2" s="62"/>
      <c r="I2" s="62"/>
      <c r="J2" s="62" t="s">
        <v>39</v>
      </c>
      <c r="K2" s="63"/>
      <c r="L2" s="63"/>
    </row>
    <row r="3" spans="2:12" ht="15" hidden="1">
      <c r="B3" s="62"/>
      <c r="C3" s="62"/>
      <c r="D3" s="62"/>
      <c r="E3" s="62"/>
      <c r="F3" s="62"/>
      <c r="G3" s="62"/>
      <c r="H3" s="62"/>
      <c r="I3" s="62"/>
      <c r="J3" s="62" t="s">
        <v>40</v>
      </c>
      <c r="K3" s="63"/>
      <c r="L3" s="63"/>
    </row>
    <row r="4" spans="2:12" ht="15" hidden="1">
      <c r="B4" s="62"/>
      <c r="C4" s="62"/>
      <c r="D4" s="62"/>
      <c r="E4" s="62"/>
      <c r="F4" s="62"/>
      <c r="G4" s="62"/>
      <c r="H4" s="62"/>
      <c r="I4" s="62"/>
      <c r="J4" s="272" t="s">
        <v>42</v>
      </c>
      <c r="K4" s="272"/>
      <c r="L4" s="272"/>
    </row>
    <row r="5" spans="2:12" ht="15" hidden="1">
      <c r="B5" s="62"/>
      <c r="C5" s="62"/>
      <c r="D5" s="62"/>
      <c r="E5" s="62"/>
      <c r="F5" s="62"/>
      <c r="G5" s="62"/>
      <c r="H5" s="62"/>
      <c r="I5" s="62"/>
      <c r="J5" s="272" t="s">
        <v>43</v>
      </c>
      <c r="K5" s="272"/>
      <c r="L5" s="272"/>
    </row>
    <row r="6" spans="2:12" ht="15" hidden="1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5" hidden="1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8.75" hidden="1">
      <c r="B8" s="62"/>
      <c r="C8" s="62"/>
      <c r="D8" s="262" t="s">
        <v>41</v>
      </c>
      <c r="E8" s="262"/>
      <c r="F8" s="262"/>
      <c r="G8" s="262"/>
      <c r="H8" s="62"/>
      <c r="I8" s="62"/>
      <c r="J8" s="62"/>
      <c r="K8" s="62"/>
      <c r="L8" s="62"/>
    </row>
    <row r="9" spans="2:12" ht="15" hidden="1">
      <c r="B9" s="62"/>
      <c r="C9" s="287" t="s">
        <v>44</v>
      </c>
      <c r="D9" s="287"/>
      <c r="E9" s="287"/>
      <c r="F9" s="287"/>
      <c r="G9" s="287"/>
      <c r="H9" s="287"/>
      <c r="I9" s="287"/>
      <c r="J9" s="62"/>
      <c r="K9" s="62"/>
      <c r="L9" s="62"/>
    </row>
    <row r="10" spans="2:12" ht="15" hidden="1">
      <c r="B10" s="62"/>
      <c r="C10" s="271" t="s">
        <v>45</v>
      </c>
      <c r="D10" s="271"/>
      <c r="E10" s="271"/>
      <c r="F10" s="271"/>
      <c r="G10" s="271"/>
      <c r="H10" s="271"/>
      <c r="I10" s="271"/>
      <c r="J10" s="62"/>
      <c r="K10" s="62"/>
      <c r="L10" s="62"/>
    </row>
    <row r="11" spans="2:12" ht="15.75" hidden="1" thickBot="1"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2:12" ht="15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5"/>
    </row>
    <row r="13" spans="2:12" ht="15"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2:12" ht="15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5"/>
    </row>
    <row r="15" spans="2:12" ht="15"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5"/>
    </row>
    <row r="16" spans="2:12" ht="15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</row>
    <row r="17" spans="2:12" ht="1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5"/>
    </row>
    <row r="18" spans="2:12" ht="15.75" thickBo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</row>
    <row r="19" spans="2:12" ht="12" customHeight="1" thickBot="1">
      <c r="B19" s="263" t="s">
        <v>0</v>
      </c>
      <c r="C19" s="263" t="s">
        <v>1</v>
      </c>
      <c r="D19" s="263" t="s">
        <v>2</v>
      </c>
      <c r="E19" s="263" t="s">
        <v>49</v>
      </c>
      <c r="F19" s="66" t="s">
        <v>3</v>
      </c>
      <c r="G19" s="67" t="s">
        <v>5</v>
      </c>
      <c r="H19" s="281" t="s">
        <v>9</v>
      </c>
      <c r="I19" s="282"/>
      <c r="J19" s="283"/>
      <c r="K19" s="67" t="s">
        <v>10</v>
      </c>
      <c r="L19" s="275" t="s">
        <v>13</v>
      </c>
    </row>
    <row r="20" spans="2:12" ht="12" customHeight="1">
      <c r="B20" s="264"/>
      <c r="C20" s="264"/>
      <c r="D20" s="264"/>
      <c r="E20" s="264"/>
      <c r="F20" s="68" t="s">
        <v>4</v>
      </c>
      <c r="G20" s="69" t="s">
        <v>4</v>
      </c>
      <c r="H20" s="263" t="s">
        <v>6</v>
      </c>
      <c r="I20" s="263" t="s">
        <v>7</v>
      </c>
      <c r="J20" s="263" t="s">
        <v>8</v>
      </c>
      <c r="K20" s="69" t="s">
        <v>11</v>
      </c>
      <c r="L20" s="276"/>
    </row>
    <row r="21" spans="2:12" ht="12" customHeight="1">
      <c r="B21" s="264"/>
      <c r="C21" s="264"/>
      <c r="D21" s="264"/>
      <c r="E21" s="264"/>
      <c r="F21" s="68"/>
      <c r="G21" s="69"/>
      <c r="H21" s="264"/>
      <c r="I21" s="264"/>
      <c r="J21" s="264"/>
      <c r="K21" s="69"/>
      <c r="L21" s="276"/>
    </row>
    <row r="22" spans="2:12" ht="12" customHeight="1" thickBot="1">
      <c r="B22" s="265"/>
      <c r="C22" s="265"/>
      <c r="D22" s="265"/>
      <c r="E22" s="265"/>
      <c r="F22" s="70"/>
      <c r="G22" s="71"/>
      <c r="H22" s="265"/>
      <c r="I22" s="265"/>
      <c r="J22" s="265"/>
      <c r="K22" s="71" t="s">
        <v>12</v>
      </c>
      <c r="L22" s="277"/>
    </row>
    <row r="23" spans="2:12" ht="14.25" customHeight="1" thickBot="1">
      <c r="B23" s="266" t="s">
        <v>22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8"/>
    </row>
    <row r="24" spans="1:12" s="7" customFormat="1" ht="13.5" customHeight="1">
      <c r="A24" s="119">
        <v>9</v>
      </c>
      <c r="B24" s="75" t="s">
        <v>14</v>
      </c>
      <c r="C24" s="19" t="s">
        <v>15</v>
      </c>
      <c r="D24" s="19">
        <f>SUM(D25:D33)</f>
        <v>0</v>
      </c>
      <c r="E24" s="19"/>
      <c r="F24" s="19">
        <f>G24+H24+I24+J24+K24+L24</f>
        <v>0</v>
      </c>
      <c r="G24" s="19">
        <f>H24+I24+J24</f>
        <v>0</v>
      </c>
      <c r="H24" s="19">
        <f>SUM(H25:H33)</f>
        <v>0</v>
      </c>
      <c r="I24" s="19">
        <f>SUM(I25:I33)</f>
        <v>0</v>
      </c>
      <c r="J24" s="19">
        <f>SUM(J25:J33)</f>
        <v>0</v>
      </c>
      <c r="K24" s="19">
        <f>SUM(K25:K33)</f>
        <v>0</v>
      </c>
      <c r="L24" s="20">
        <f>SUM(L25:L33)</f>
        <v>0</v>
      </c>
    </row>
    <row r="25" spans="1:12" ht="12" customHeight="1">
      <c r="A25" s="110">
        <v>1</v>
      </c>
      <c r="B25" s="76"/>
      <c r="C25" s="21"/>
      <c r="D25" s="21"/>
      <c r="E25" s="21"/>
      <c r="F25" s="22">
        <f>G25+H25+I25+J25+K25+L25</f>
        <v>0</v>
      </c>
      <c r="G25" s="22">
        <f aca="true" t="shared" si="0" ref="G25:G33">H25+I25+J25</f>
        <v>0</v>
      </c>
      <c r="H25" s="21"/>
      <c r="I25" s="21"/>
      <c r="J25" s="21"/>
      <c r="K25" s="21"/>
      <c r="L25" s="23"/>
    </row>
    <row r="26" spans="1:12" ht="12" customHeight="1">
      <c r="A26" s="110">
        <v>2</v>
      </c>
      <c r="B26" s="76"/>
      <c r="C26" s="21"/>
      <c r="D26" s="21"/>
      <c r="E26" s="21"/>
      <c r="F26" s="22">
        <f aca="true" t="shared" si="1" ref="F26:F33">G26+H26+I26+J26+K26+L26</f>
        <v>0</v>
      </c>
      <c r="G26" s="22">
        <f t="shared" si="0"/>
        <v>0</v>
      </c>
      <c r="H26" s="21"/>
      <c r="I26" s="21"/>
      <c r="J26" s="21"/>
      <c r="K26" s="21"/>
      <c r="L26" s="23"/>
    </row>
    <row r="27" spans="1:12" ht="12" customHeight="1">
      <c r="A27" s="110">
        <v>3</v>
      </c>
      <c r="B27" s="76"/>
      <c r="C27" s="21"/>
      <c r="D27" s="21"/>
      <c r="E27" s="21"/>
      <c r="F27" s="22">
        <f t="shared" si="1"/>
        <v>0</v>
      </c>
      <c r="G27" s="22">
        <f t="shared" si="0"/>
        <v>0</v>
      </c>
      <c r="H27" s="21"/>
      <c r="I27" s="21"/>
      <c r="J27" s="21"/>
      <c r="K27" s="21"/>
      <c r="L27" s="23"/>
    </row>
    <row r="28" spans="1:12" ht="12" customHeight="1">
      <c r="A28" s="110">
        <v>4</v>
      </c>
      <c r="B28" s="76"/>
      <c r="C28" s="21"/>
      <c r="D28" s="21"/>
      <c r="E28" s="21"/>
      <c r="F28" s="22">
        <f t="shared" si="1"/>
        <v>0</v>
      </c>
      <c r="G28" s="22">
        <f t="shared" si="0"/>
        <v>0</v>
      </c>
      <c r="H28" s="21"/>
      <c r="I28" s="21"/>
      <c r="J28" s="21"/>
      <c r="K28" s="21"/>
      <c r="L28" s="23"/>
    </row>
    <row r="29" spans="1:12" ht="12" customHeight="1">
      <c r="A29" s="110">
        <v>5</v>
      </c>
      <c r="B29" s="76"/>
      <c r="C29" s="21"/>
      <c r="D29" s="21"/>
      <c r="E29" s="21"/>
      <c r="F29" s="22">
        <f t="shared" si="1"/>
        <v>0</v>
      </c>
      <c r="G29" s="22">
        <f t="shared" si="0"/>
        <v>0</v>
      </c>
      <c r="H29" s="21"/>
      <c r="I29" s="21"/>
      <c r="J29" s="21"/>
      <c r="K29" s="21"/>
      <c r="L29" s="23"/>
    </row>
    <row r="30" spans="1:12" ht="12" customHeight="1">
      <c r="A30" s="110">
        <v>6</v>
      </c>
      <c r="B30" s="76"/>
      <c r="C30" s="21"/>
      <c r="D30" s="21"/>
      <c r="E30" s="21"/>
      <c r="F30" s="22">
        <f t="shared" si="1"/>
        <v>0</v>
      </c>
      <c r="G30" s="22">
        <f t="shared" si="0"/>
        <v>0</v>
      </c>
      <c r="H30" s="21"/>
      <c r="I30" s="21"/>
      <c r="J30" s="21"/>
      <c r="K30" s="21"/>
      <c r="L30" s="23"/>
    </row>
    <row r="31" spans="1:12" ht="12" customHeight="1">
      <c r="A31" s="110">
        <v>7</v>
      </c>
      <c r="B31" s="76"/>
      <c r="C31" s="21"/>
      <c r="D31" s="21"/>
      <c r="E31" s="21"/>
      <c r="F31" s="22">
        <f t="shared" si="1"/>
        <v>0</v>
      </c>
      <c r="G31" s="22">
        <f t="shared" si="0"/>
        <v>0</v>
      </c>
      <c r="H31" s="21"/>
      <c r="I31" s="21"/>
      <c r="J31" s="21"/>
      <c r="K31" s="21"/>
      <c r="L31" s="23"/>
    </row>
    <row r="32" spans="1:12" ht="12" customHeight="1">
      <c r="A32" s="110">
        <v>8</v>
      </c>
      <c r="B32" s="76"/>
      <c r="C32" s="21"/>
      <c r="D32" s="21"/>
      <c r="E32" s="21"/>
      <c r="F32" s="22">
        <f t="shared" si="1"/>
        <v>0</v>
      </c>
      <c r="G32" s="22">
        <f t="shared" si="0"/>
        <v>0</v>
      </c>
      <c r="H32" s="21"/>
      <c r="I32" s="21"/>
      <c r="J32" s="21"/>
      <c r="K32" s="21"/>
      <c r="L32" s="23"/>
    </row>
    <row r="33" spans="1:12" ht="12" customHeight="1">
      <c r="A33" s="110">
        <v>9</v>
      </c>
      <c r="B33" s="76"/>
      <c r="C33" s="21"/>
      <c r="D33" s="21"/>
      <c r="E33" s="21"/>
      <c r="F33" s="22">
        <f t="shared" si="1"/>
        <v>0</v>
      </c>
      <c r="G33" s="22">
        <f t="shared" si="0"/>
        <v>0</v>
      </c>
      <c r="H33" s="21"/>
      <c r="I33" s="21"/>
      <c r="J33" s="21"/>
      <c r="K33" s="21"/>
      <c r="L33" s="23"/>
    </row>
    <row r="34" spans="1:12" ht="4.5" customHeight="1">
      <c r="A34" s="110"/>
      <c r="B34" s="260"/>
      <c r="C34" s="260"/>
      <c r="D34" s="260"/>
      <c r="E34" s="260"/>
      <c r="F34" s="260"/>
      <c r="G34" s="260"/>
      <c r="H34" s="260"/>
      <c r="I34" s="260"/>
      <c r="J34" s="278"/>
      <c r="K34" s="260"/>
      <c r="L34" s="261"/>
    </row>
    <row r="35" spans="1:12" s="5" customFormat="1" ht="12.75" customHeight="1">
      <c r="A35" s="109">
        <v>8</v>
      </c>
      <c r="B35" s="77" t="s">
        <v>16</v>
      </c>
      <c r="C35" s="24" t="s">
        <v>15</v>
      </c>
      <c r="D35" s="24">
        <f>SUM(D36:D43)</f>
        <v>0</v>
      </c>
      <c r="E35" s="24"/>
      <c r="F35" s="24">
        <f>G35+K35+L35</f>
        <v>0</v>
      </c>
      <c r="G35" s="24">
        <f>H35+I35+J35</f>
        <v>0</v>
      </c>
      <c r="H35" s="24">
        <f>SUM(H36:H43)</f>
        <v>0</v>
      </c>
      <c r="I35" s="24">
        <f>SUM(I36:I43)</f>
        <v>0</v>
      </c>
      <c r="J35" s="24">
        <f>SUM(J36:J43)</f>
        <v>0</v>
      </c>
      <c r="K35" s="24">
        <f>SUM(K36:K43)</f>
        <v>0</v>
      </c>
      <c r="L35" s="25">
        <f>SUM(L36:L43)</f>
        <v>0</v>
      </c>
    </row>
    <row r="36" spans="1:14" ht="13.5" customHeight="1">
      <c r="A36" s="110">
        <v>1</v>
      </c>
      <c r="B36" s="76"/>
      <c r="C36" s="21"/>
      <c r="D36" s="21"/>
      <c r="E36" s="21"/>
      <c r="F36" s="22">
        <f aca="true" t="shared" si="2" ref="F36:F43">G36+K36+L36</f>
        <v>0</v>
      </c>
      <c r="G36" s="22">
        <f aca="true" t="shared" si="3" ref="G36:G43">H36+I36+J36</f>
        <v>0</v>
      </c>
      <c r="H36" s="21"/>
      <c r="I36" s="21"/>
      <c r="J36" s="21"/>
      <c r="K36" s="21"/>
      <c r="L36" s="23"/>
      <c r="N36" s="14"/>
    </row>
    <row r="37" spans="1:12" ht="13.5" customHeight="1">
      <c r="A37" s="110">
        <v>2</v>
      </c>
      <c r="B37" s="76"/>
      <c r="C37" s="21"/>
      <c r="D37" s="21"/>
      <c r="E37" s="21"/>
      <c r="F37" s="22">
        <f t="shared" si="2"/>
        <v>0</v>
      </c>
      <c r="G37" s="22">
        <f t="shared" si="3"/>
        <v>0</v>
      </c>
      <c r="H37" s="21"/>
      <c r="I37" s="21"/>
      <c r="J37" s="21"/>
      <c r="K37" s="21"/>
      <c r="L37" s="23"/>
    </row>
    <row r="38" spans="1:12" ht="13.5" customHeight="1">
      <c r="A38" s="110">
        <v>3</v>
      </c>
      <c r="B38" s="76"/>
      <c r="C38" s="21"/>
      <c r="D38" s="21"/>
      <c r="E38" s="21"/>
      <c r="F38" s="22">
        <f t="shared" si="2"/>
        <v>0</v>
      </c>
      <c r="G38" s="22">
        <f t="shared" si="3"/>
        <v>0</v>
      </c>
      <c r="H38" s="21"/>
      <c r="I38" s="21"/>
      <c r="J38" s="21"/>
      <c r="K38" s="21"/>
      <c r="L38" s="23"/>
    </row>
    <row r="39" spans="1:12" ht="13.5" customHeight="1">
      <c r="A39" s="110">
        <v>4</v>
      </c>
      <c r="B39" s="76"/>
      <c r="C39" s="21"/>
      <c r="D39" s="21"/>
      <c r="E39" s="21"/>
      <c r="F39" s="22">
        <f t="shared" si="2"/>
        <v>0</v>
      </c>
      <c r="G39" s="22">
        <f t="shared" si="3"/>
        <v>0</v>
      </c>
      <c r="H39" s="21"/>
      <c r="I39" s="21"/>
      <c r="J39" s="21"/>
      <c r="K39" s="21"/>
      <c r="L39" s="23"/>
    </row>
    <row r="40" spans="1:12" ht="13.5" customHeight="1">
      <c r="A40" s="110">
        <v>5</v>
      </c>
      <c r="B40" s="76"/>
      <c r="C40" s="21"/>
      <c r="D40" s="21"/>
      <c r="E40" s="21"/>
      <c r="F40" s="22">
        <f t="shared" si="2"/>
        <v>0</v>
      </c>
      <c r="G40" s="22">
        <f t="shared" si="3"/>
        <v>0</v>
      </c>
      <c r="H40" s="21"/>
      <c r="I40" s="21"/>
      <c r="J40" s="21"/>
      <c r="K40" s="21"/>
      <c r="L40" s="23"/>
    </row>
    <row r="41" spans="1:12" ht="13.5" customHeight="1">
      <c r="A41" s="110">
        <v>6</v>
      </c>
      <c r="B41" s="76"/>
      <c r="C41" s="21"/>
      <c r="D41" s="21"/>
      <c r="E41" s="21"/>
      <c r="F41" s="22">
        <f t="shared" si="2"/>
        <v>0</v>
      </c>
      <c r="G41" s="22">
        <f t="shared" si="3"/>
        <v>0</v>
      </c>
      <c r="H41" s="21"/>
      <c r="I41" s="21"/>
      <c r="J41" s="21"/>
      <c r="K41" s="21"/>
      <c r="L41" s="23"/>
    </row>
    <row r="42" spans="1:12" ht="13.5" customHeight="1">
      <c r="A42" s="110">
        <v>7</v>
      </c>
      <c r="B42" s="76"/>
      <c r="C42" s="21"/>
      <c r="D42" s="21"/>
      <c r="E42" s="21"/>
      <c r="F42" s="22">
        <f t="shared" si="2"/>
        <v>0</v>
      </c>
      <c r="G42" s="22">
        <f t="shared" si="3"/>
        <v>0</v>
      </c>
      <c r="H42" s="21"/>
      <c r="I42" s="21"/>
      <c r="J42" s="21"/>
      <c r="K42" s="21"/>
      <c r="L42" s="23"/>
    </row>
    <row r="43" spans="1:12" ht="13.5" customHeight="1">
      <c r="A43" s="110">
        <v>8</v>
      </c>
      <c r="B43" s="76"/>
      <c r="C43" s="21"/>
      <c r="D43" s="21"/>
      <c r="E43" s="21"/>
      <c r="F43" s="22">
        <f t="shared" si="2"/>
        <v>0</v>
      </c>
      <c r="G43" s="22">
        <f t="shared" si="3"/>
        <v>0</v>
      </c>
      <c r="H43" s="21"/>
      <c r="I43" s="21"/>
      <c r="J43" s="21"/>
      <c r="K43" s="21"/>
      <c r="L43" s="23"/>
    </row>
    <row r="44" spans="1:12" ht="4.5" customHeight="1">
      <c r="A44" s="11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1"/>
    </row>
    <row r="45" spans="1:14" s="6" customFormat="1" ht="12.75" customHeight="1">
      <c r="A45" s="109">
        <v>13</v>
      </c>
      <c r="B45" s="77" t="s">
        <v>18</v>
      </c>
      <c r="C45" s="24" t="s">
        <v>15</v>
      </c>
      <c r="D45" s="24">
        <f>SUM(D46:D58)</f>
        <v>0</v>
      </c>
      <c r="E45" s="24"/>
      <c r="F45" s="24">
        <f>G45+K45+L45</f>
        <v>0</v>
      </c>
      <c r="G45" s="24">
        <f>H45+L45+M45</f>
        <v>0</v>
      </c>
      <c r="H45" s="24">
        <f>SUM(H46:H58)</f>
        <v>0</v>
      </c>
      <c r="I45" s="24">
        <f>SUM(I46:I58)</f>
        <v>0</v>
      </c>
      <c r="J45" s="24">
        <f>SUM(J46:J58)</f>
        <v>0</v>
      </c>
      <c r="K45" s="24">
        <f>SUM(K46:K58)</f>
        <v>0</v>
      </c>
      <c r="L45" s="25">
        <f>SUM(L46:L58)</f>
        <v>0</v>
      </c>
      <c r="N45" s="13"/>
    </row>
    <row r="46" spans="1:23" ht="12.75" customHeight="1">
      <c r="A46" s="110">
        <v>1</v>
      </c>
      <c r="B46" s="76"/>
      <c r="C46" s="21"/>
      <c r="D46" s="26"/>
      <c r="E46" s="26"/>
      <c r="F46" s="22">
        <f aca="true" t="shared" si="4" ref="F46:F58">G46+K46+L46</f>
        <v>0</v>
      </c>
      <c r="G46" s="22">
        <f aca="true" t="shared" si="5" ref="G46:G58">H46+L46+M46</f>
        <v>0</v>
      </c>
      <c r="H46" s="21"/>
      <c r="I46" s="21"/>
      <c r="J46" s="21"/>
      <c r="K46" s="21"/>
      <c r="L46" s="23"/>
      <c r="N46" s="13"/>
      <c r="O46" s="9"/>
      <c r="P46" s="10"/>
      <c r="Q46" s="11"/>
      <c r="R46" s="9"/>
      <c r="S46" s="12"/>
      <c r="T46" s="12"/>
      <c r="U46" s="12"/>
      <c r="V46" s="12"/>
      <c r="W46" s="12"/>
    </row>
    <row r="47" spans="1:23" ht="12.75" customHeight="1">
      <c r="A47" s="110">
        <v>2</v>
      </c>
      <c r="B47" s="76"/>
      <c r="C47" s="21"/>
      <c r="D47" s="21"/>
      <c r="E47" s="21"/>
      <c r="F47" s="22">
        <f t="shared" si="4"/>
        <v>0</v>
      </c>
      <c r="G47" s="22">
        <f t="shared" si="5"/>
        <v>0</v>
      </c>
      <c r="H47" s="21"/>
      <c r="I47" s="21"/>
      <c r="J47" s="21"/>
      <c r="K47" s="21"/>
      <c r="L47" s="23"/>
      <c r="N47" s="13"/>
      <c r="O47" s="9"/>
      <c r="P47" s="10"/>
      <c r="Q47" s="11"/>
      <c r="R47" s="9"/>
      <c r="S47" s="12"/>
      <c r="T47" s="12"/>
      <c r="U47" s="12"/>
      <c r="V47" s="12"/>
      <c r="W47" s="12"/>
    </row>
    <row r="48" spans="1:23" ht="12.75" customHeight="1">
      <c r="A48" s="110">
        <v>3</v>
      </c>
      <c r="B48" s="76"/>
      <c r="C48" s="21"/>
      <c r="D48" s="21"/>
      <c r="E48" s="21"/>
      <c r="F48" s="22">
        <f t="shared" si="4"/>
        <v>0</v>
      </c>
      <c r="G48" s="22">
        <f t="shared" si="5"/>
        <v>0</v>
      </c>
      <c r="H48" s="21"/>
      <c r="I48" s="21"/>
      <c r="J48" s="21"/>
      <c r="K48" s="21"/>
      <c r="L48" s="23"/>
      <c r="N48" s="13"/>
      <c r="O48" s="9"/>
      <c r="P48" s="10"/>
      <c r="Q48" s="11"/>
      <c r="R48" s="9"/>
      <c r="S48" s="12"/>
      <c r="T48" s="12"/>
      <c r="U48" s="12"/>
      <c r="V48" s="12"/>
      <c r="W48" s="12"/>
    </row>
    <row r="49" spans="1:23" ht="12.75" customHeight="1">
      <c r="A49" s="110">
        <v>4</v>
      </c>
      <c r="B49" s="76"/>
      <c r="C49" s="21"/>
      <c r="D49" s="21"/>
      <c r="E49" s="21"/>
      <c r="F49" s="22">
        <f t="shared" si="4"/>
        <v>0</v>
      </c>
      <c r="G49" s="22">
        <f t="shared" si="5"/>
        <v>0</v>
      </c>
      <c r="H49" s="21"/>
      <c r="I49" s="21"/>
      <c r="J49" s="21"/>
      <c r="K49" s="21"/>
      <c r="L49" s="23"/>
      <c r="N49" s="13"/>
      <c r="O49" s="9"/>
      <c r="P49" s="10"/>
      <c r="Q49" s="11"/>
      <c r="R49" s="9"/>
      <c r="S49" s="12"/>
      <c r="T49" s="12"/>
      <c r="U49" s="12"/>
      <c r="V49" s="12"/>
      <c r="W49" s="12"/>
    </row>
    <row r="50" spans="1:23" ht="12.75" customHeight="1">
      <c r="A50" s="110">
        <v>5</v>
      </c>
      <c r="B50" s="76"/>
      <c r="C50" s="21"/>
      <c r="D50" s="21"/>
      <c r="E50" s="21"/>
      <c r="F50" s="22">
        <f t="shared" si="4"/>
        <v>0</v>
      </c>
      <c r="G50" s="22">
        <f t="shared" si="5"/>
        <v>0</v>
      </c>
      <c r="H50" s="21"/>
      <c r="I50" s="21"/>
      <c r="J50" s="21"/>
      <c r="K50" s="21"/>
      <c r="L50" s="23"/>
      <c r="N50" s="13"/>
      <c r="O50" s="9"/>
      <c r="P50" s="10"/>
      <c r="Q50" s="11"/>
      <c r="R50" s="9"/>
      <c r="S50" s="12"/>
      <c r="T50" s="12"/>
      <c r="U50" s="12"/>
      <c r="V50" s="12"/>
      <c r="W50" s="12"/>
    </row>
    <row r="51" spans="1:23" ht="12.75" customHeight="1">
      <c r="A51" s="110">
        <v>6</v>
      </c>
      <c r="B51" s="76"/>
      <c r="C51" s="21"/>
      <c r="D51" s="21"/>
      <c r="E51" s="21"/>
      <c r="F51" s="22">
        <f t="shared" si="4"/>
        <v>0</v>
      </c>
      <c r="G51" s="22">
        <f t="shared" si="5"/>
        <v>0</v>
      </c>
      <c r="H51" s="21"/>
      <c r="I51" s="21"/>
      <c r="J51" s="21"/>
      <c r="K51" s="21"/>
      <c r="L51" s="23"/>
      <c r="N51" s="9"/>
      <c r="O51" s="9"/>
      <c r="P51" s="10"/>
      <c r="Q51" s="11"/>
      <c r="R51" s="9"/>
      <c r="S51" s="12"/>
      <c r="T51" s="12"/>
      <c r="U51" s="12"/>
      <c r="V51" s="12"/>
      <c r="W51" s="12"/>
    </row>
    <row r="52" spans="1:23" ht="12.75" customHeight="1">
      <c r="A52" s="110">
        <v>7</v>
      </c>
      <c r="B52" s="76"/>
      <c r="C52" s="21"/>
      <c r="D52" s="21"/>
      <c r="E52" s="21"/>
      <c r="F52" s="22">
        <f t="shared" si="4"/>
        <v>0</v>
      </c>
      <c r="G52" s="22">
        <f t="shared" si="5"/>
        <v>0</v>
      </c>
      <c r="H52" s="21"/>
      <c r="I52" s="21"/>
      <c r="J52" s="21"/>
      <c r="K52" s="21"/>
      <c r="L52" s="23"/>
      <c r="N52" s="9"/>
      <c r="O52" s="9"/>
      <c r="P52" s="10"/>
      <c r="Q52" s="11"/>
      <c r="R52" s="9"/>
      <c r="S52" s="12"/>
      <c r="T52" s="12"/>
      <c r="U52" s="12"/>
      <c r="V52" s="12"/>
      <c r="W52" s="12"/>
    </row>
    <row r="53" spans="1:23" ht="12.75" customHeight="1">
      <c r="A53" s="110">
        <v>8</v>
      </c>
      <c r="B53" s="76"/>
      <c r="C53" s="21"/>
      <c r="D53" s="21"/>
      <c r="E53" s="21"/>
      <c r="F53" s="22">
        <f t="shared" si="4"/>
        <v>0</v>
      </c>
      <c r="G53" s="22">
        <f t="shared" si="5"/>
        <v>0</v>
      </c>
      <c r="H53" s="21"/>
      <c r="I53" s="21"/>
      <c r="J53" s="21"/>
      <c r="K53" s="21"/>
      <c r="L53" s="23"/>
      <c r="N53" s="9"/>
      <c r="O53" s="9"/>
      <c r="P53" s="10"/>
      <c r="Q53" s="11"/>
      <c r="R53" s="9"/>
      <c r="S53" s="12"/>
      <c r="T53" s="12"/>
      <c r="U53" s="12"/>
      <c r="V53" s="12"/>
      <c r="W53" s="12"/>
    </row>
    <row r="54" spans="1:23" ht="12.75" customHeight="1">
      <c r="A54" s="110">
        <v>9</v>
      </c>
      <c r="B54" s="76"/>
      <c r="C54" s="21"/>
      <c r="D54" s="21"/>
      <c r="E54" s="21"/>
      <c r="F54" s="22">
        <f t="shared" si="4"/>
        <v>0</v>
      </c>
      <c r="G54" s="22">
        <f t="shared" si="5"/>
        <v>0</v>
      </c>
      <c r="H54" s="21"/>
      <c r="I54" s="21"/>
      <c r="J54" s="21"/>
      <c r="K54" s="21"/>
      <c r="L54" s="23"/>
      <c r="N54" s="9"/>
      <c r="O54" s="9"/>
      <c r="P54" s="10"/>
      <c r="Q54" s="11"/>
      <c r="R54" s="9"/>
      <c r="S54" s="12"/>
      <c r="T54" s="12"/>
      <c r="U54" s="12"/>
      <c r="V54" s="12"/>
      <c r="W54" s="12"/>
    </row>
    <row r="55" spans="1:23" ht="12.75" customHeight="1">
      <c r="A55" s="110">
        <v>10</v>
      </c>
      <c r="B55" s="76"/>
      <c r="C55" s="21"/>
      <c r="D55" s="21"/>
      <c r="E55" s="21"/>
      <c r="F55" s="22">
        <f t="shared" si="4"/>
        <v>0</v>
      </c>
      <c r="G55" s="22">
        <f t="shared" si="5"/>
        <v>0</v>
      </c>
      <c r="H55" s="21"/>
      <c r="I55" s="21"/>
      <c r="J55" s="21"/>
      <c r="K55" s="21"/>
      <c r="L55" s="23"/>
      <c r="N55" s="9"/>
      <c r="O55" s="9"/>
      <c r="P55" s="10"/>
      <c r="Q55" s="11"/>
      <c r="R55" s="9"/>
      <c r="S55" s="12"/>
      <c r="T55" s="12"/>
      <c r="U55" s="12"/>
      <c r="V55" s="12"/>
      <c r="W55" s="12"/>
    </row>
    <row r="56" spans="1:23" ht="12.75" customHeight="1">
      <c r="A56" s="110">
        <v>11</v>
      </c>
      <c r="B56" s="76"/>
      <c r="C56" s="21"/>
      <c r="D56" s="21"/>
      <c r="E56" s="21"/>
      <c r="F56" s="22">
        <f t="shared" si="4"/>
        <v>0</v>
      </c>
      <c r="G56" s="22">
        <f t="shared" si="5"/>
        <v>0</v>
      </c>
      <c r="H56" s="21"/>
      <c r="I56" s="21"/>
      <c r="J56" s="21"/>
      <c r="K56" s="21"/>
      <c r="L56" s="23"/>
      <c r="N56" s="9"/>
      <c r="O56" s="9"/>
      <c r="P56" s="10"/>
      <c r="Q56" s="11"/>
      <c r="R56" s="9"/>
      <c r="S56" s="12"/>
      <c r="T56" s="12"/>
      <c r="U56" s="12"/>
      <c r="V56" s="12"/>
      <c r="W56" s="12"/>
    </row>
    <row r="57" spans="1:23" ht="12.75" customHeight="1">
      <c r="A57" s="110">
        <v>12</v>
      </c>
      <c r="B57" s="76"/>
      <c r="C57" s="21"/>
      <c r="D57" s="21"/>
      <c r="E57" s="21"/>
      <c r="F57" s="22">
        <f t="shared" si="4"/>
        <v>0</v>
      </c>
      <c r="G57" s="22">
        <f t="shared" si="5"/>
        <v>0</v>
      </c>
      <c r="H57" s="21"/>
      <c r="I57" s="21"/>
      <c r="J57" s="21"/>
      <c r="K57" s="21"/>
      <c r="L57" s="23"/>
      <c r="N57" s="9"/>
      <c r="O57" s="9"/>
      <c r="P57" s="10"/>
      <c r="Q57" s="11"/>
      <c r="R57" s="9"/>
      <c r="S57" s="12"/>
      <c r="T57" s="12"/>
      <c r="U57" s="12"/>
      <c r="V57" s="12"/>
      <c r="W57" s="12"/>
    </row>
    <row r="58" spans="1:12" ht="12.75" customHeight="1">
      <c r="A58" s="110">
        <v>13</v>
      </c>
      <c r="B58" s="76"/>
      <c r="C58" s="21"/>
      <c r="D58" s="21"/>
      <c r="E58" s="21"/>
      <c r="F58" s="22">
        <f t="shared" si="4"/>
        <v>0</v>
      </c>
      <c r="G58" s="22">
        <f t="shared" si="5"/>
        <v>0</v>
      </c>
      <c r="H58" s="21"/>
      <c r="I58" s="21"/>
      <c r="J58" s="21"/>
      <c r="K58" s="21"/>
      <c r="L58" s="23"/>
    </row>
    <row r="59" spans="1:12" s="2" customFormat="1" ht="4.5" customHeight="1">
      <c r="A59" s="111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70"/>
    </row>
    <row r="60" spans="1:12" s="5" customFormat="1" ht="12" customHeight="1">
      <c r="A60" s="109">
        <v>17</v>
      </c>
      <c r="B60" s="77" t="s">
        <v>19</v>
      </c>
      <c r="C60" s="24" t="s">
        <v>15</v>
      </c>
      <c r="D60" s="27">
        <f>SUM(D61:D77)</f>
        <v>37</v>
      </c>
      <c r="E60" s="27"/>
      <c r="F60" s="27">
        <f>G60+K60+L60</f>
        <v>162</v>
      </c>
      <c r="G60" s="28">
        <f>H60+I60+J60</f>
        <v>0</v>
      </c>
      <c r="H60" s="27">
        <f>SUM(H61:H77)</f>
        <v>0</v>
      </c>
      <c r="I60" s="27">
        <f>SUM(I61:I77)</f>
        <v>0</v>
      </c>
      <c r="J60" s="27">
        <f>SUM(J61:J77)</f>
        <v>0</v>
      </c>
      <c r="K60" s="27">
        <f>SUM(K61:K77)</f>
        <v>162</v>
      </c>
      <c r="L60" s="29">
        <f>SUM(L61:L77)</f>
        <v>0</v>
      </c>
    </row>
    <row r="61" spans="1:12" ht="12.75" customHeight="1">
      <c r="A61" s="110">
        <v>1</v>
      </c>
      <c r="B61" s="76">
        <v>9</v>
      </c>
      <c r="C61" s="21">
        <v>16</v>
      </c>
      <c r="D61" s="21">
        <v>3.2</v>
      </c>
      <c r="E61" s="21">
        <v>4</v>
      </c>
      <c r="F61" s="15">
        <f aca="true" t="shared" si="6" ref="F61:F77">G61+K61+L61</f>
        <v>10</v>
      </c>
      <c r="G61" s="30">
        <f aca="true" t="shared" si="7" ref="G61:G77">H61+I61+J61</f>
        <v>0</v>
      </c>
      <c r="H61" s="21">
        <v>0</v>
      </c>
      <c r="I61" s="21">
        <v>0</v>
      </c>
      <c r="J61" s="21">
        <v>0</v>
      </c>
      <c r="K61" s="21">
        <v>10</v>
      </c>
      <c r="L61" s="23">
        <v>0</v>
      </c>
    </row>
    <row r="62" spans="1:12" ht="12.75" customHeight="1">
      <c r="A62" s="110">
        <v>2</v>
      </c>
      <c r="B62" s="76">
        <v>10</v>
      </c>
      <c r="C62" s="21">
        <v>13</v>
      </c>
      <c r="D62" s="21">
        <v>1.1</v>
      </c>
      <c r="E62" s="21">
        <v>4</v>
      </c>
      <c r="F62" s="15">
        <f t="shared" si="6"/>
        <v>3</v>
      </c>
      <c r="G62" s="30">
        <f t="shared" si="7"/>
        <v>0</v>
      </c>
      <c r="H62" s="21">
        <v>0</v>
      </c>
      <c r="I62" s="21">
        <v>0</v>
      </c>
      <c r="J62" s="21">
        <v>0</v>
      </c>
      <c r="K62" s="21">
        <v>3</v>
      </c>
      <c r="L62" s="23">
        <v>0</v>
      </c>
    </row>
    <row r="63" spans="1:12" ht="12.75" customHeight="1">
      <c r="A63" s="110">
        <v>3</v>
      </c>
      <c r="B63" s="76">
        <v>12</v>
      </c>
      <c r="C63" s="21">
        <v>2</v>
      </c>
      <c r="D63" s="21">
        <v>1.2</v>
      </c>
      <c r="E63" s="21">
        <v>4</v>
      </c>
      <c r="F63" s="15">
        <f t="shared" si="6"/>
        <v>5</v>
      </c>
      <c r="G63" s="30">
        <f t="shared" si="7"/>
        <v>0</v>
      </c>
      <c r="H63" s="21">
        <v>0</v>
      </c>
      <c r="I63" s="21">
        <v>0</v>
      </c>
      <c r="J63" s="21">
        <v>0</v>
      </c>
      <c r="K63" s="21">
        <v>5</v>
      </c>
      <c r="L63" s="23">
        <v>0</v>
      </c>
    </row>
    <row r="64" spans="1:12" ht="12.75" customHeight="1">
      <c r="A64" s="110">
        <v>4</v>
      </c>
      <c r="B64" s="76">
        <v>15</v>
      </c>
      <c r="C64" s="21">
        <v>16</v>
      </c>
      <c r="D64" s="21">
        <v>1.1</v>
      </c>
      <c r="E64" s="21">
        <v>6</v>
      </c>
      <c r="F64" s="15">
        <f t="shared" si="6"/>
        <v>7</v>
      </c>
      <c r="G64" s="30">
        <f t="shared" si="7"/>
        <v>0</v>
      </c>
      <c r="H64" s="21">
        <v>0</v>
      </c>
      <c r="I64" s="21">
        <v>0</v>
      </c>
      <c r="J64" s="21">
        <v>0</v>
      </c>
      <c r="K64" s="21">
        <v>7</v>
      </c>
      <c r="L64" s="23">
        <v>0</v>
      </c>
    </row>
    <row r="65" spans="1:12" ht="12.75" customHeight="1">
      <c r="A65" s="110">
        <v>5</v>
      </c>
      <c r="B65" s="76">
        <v>19</v>
      </c>
      <c r="C65" s="21">
        <v>11</v>
      </c>
      <c r="D65" s="21">
        <v>3.9</v>
      </c>
      <c r="E65" s="21">
        <v>5</v>
      </c>
      <c r="F65" s="15">
        <f t="shared" si="6"/>
        <v>25</v>
      </c>
      <c r="G65" s="30">
        <f t="shared" si="7"/>
        <v>0</v>
      </c>
      <c r="H65" s="21">
        <v>0</v>
      </c>
      <c r="I65" s="21">
        <v>0</v>
      </c>
      <c r="J65" s="21">
        <v>0</v>
      </c>
      <c r="K65" s="21">
        <v>25</v>
      </c>
      <c r="L65" s="23">
        <v>0</v>
      </c>
    </row>
    <row r="66" spans="1:12" ht="12.75" customHeight="1">
      <c r="A66" s="110">
        <v>6</v>
      </c>
      <c r="B66" s="76">
        <v>21</v>
      </c>
      <c r="C66" s="21">
        <v>9</v>
      </c>
      <c r="D66" s="21">
        <v>3.6</v>
      </c>
      <c r="E66" s="21">
        <v>9</v>
      </c>
      <c r="F66" s="15">
        <f t="shared" si="6"/>
        <v>19</v>
      </c>
      <c r="G66" s="30">
        <f t="shared" si="7"/>
        <v>0</v>
      </c>
      <c r="H66" s="21">
        <v>0</v>
      </c>
      <c r="I66" s="21">
        <v>0</v>
      </c>
      <c r="J66" s="21">
        <v>0</v>
      </c>
      <c r="K66" s="21">
        <v>19</v>
      </c>
      <c r="L66" s="23">
        <v>0</v>
      </c>
    </row>
    <row r="67" spans="1:12" ht="12.75" customHeight="1">
      <c r="A67" s="110">
        <v>7</v>
      </c>
      <c r="B67" s="76">
        <v>31</v>
      </c>
      <c r="C67" s="21">
        <v>7</v>
      </c>
      <c r="D67" s="21">
        <v>0.4</v>
      </c>
      <c r="E67" s="21">
        <v>4</v>
      </c>
      <c r="F67" s="15">
        <f t="shared" si="6"/>
        <v>4</v>
      </c>
      <c r="G67" s="30">
        <f t="shared" si="7"/>
        <v>0</v>
      </c>
      <c r="H67" s="21">
        <v>0</v>
      </c>
      <c r="I67" s="21">
        <v>0</v>
      </c>
      <c r="J67" s="21">
        <v>0</v>
      </c>
      <c r="K67" s="21">
        <v>4</v>
      </c>
      <c r="L67" s="23">
        <v>0</v>
      </c>
    </row>
    <row r="68" spans="1:12" ht="12.75" customHeight="1">
      <c r="A68" s="110">
        <v>8</v>
      </c>
      <c r="B68" s="76">
        <v>34</v>
      </c>
      <c r="C68" s="21">
        <v>24</v>
      </c>
      <c r="D68" s="21">
        <v>1.4</v>
      </c>
      <c r="E68" s="21">
        <v>4</v>
      </c>
      <c r="F68" s="15">
        <f t="shared" si="6"/>
        <v>6</v>
      </c>
      <c r="G68" s="30">
        <f t="shared" si="7"/>
        <v>0</v>
      </c>
      <c r="H68" s="21">
        <v>0</v>
      </c>
      <c r="I68" s="21">
        <v>0</v>
      </c>
      <c r="J68" s="21">
        <v>0</v>
      </c>
      <c r="K68" s="21">
        <v>6</v>
      </c>
      <c r="L68" s="23">
        <v>0</v>
      </c>
    </row>
    <row r="69" spans="1:12" ht="12.75" customHeight="1">
      <c r="A69" s="110">
        <v>9</v>
      </c>
      <c r="B69" s="76">
        <v>34</v>
      </c>
      <c r="C69" s="21">
        <v>29</v>
      </c>
      <c r="D69" s="21">
        <v>3</v>
      </c>
      <c r="E69" s="21">
        <v>4</v>
      </c>
      <c r="F69" s="15">
        <f t="shared" si="6"/>
        <v>14</v>
      </c>
      <c r="G69" s="30">
        <f t="shared" si="7"/>
        <v>0</v>
      </c>
      <c r="H69" s="21">
        <v>0</v>
      </c>
      <c r="I69" s="21">
        <v>0</v>
      </c>
      <c r="J69" s="21">
        <v>0</v>
      </c>
      <c r="K69" s="21">
        <v>14</v>
      </c>
      <c r="L69" s="23">
        <v>0</v>
      </c>
    </row>
    <row r="70" spans="1:12" ht="12.75" customHeight="1">
      <c r="A70" s="110">
        <v>10</v>
      </c>
      <c r="B70" s="76">
        <v>34</v>
      </c>
      <c r="C70" s="21">
        <v>30</v>
      </c>
      <c r="D70" s="21">
        <v>2</v>
      </c>
      <c r="E70" s="21">
        <v>3</v>
      </c>
      <c r="F70" s="15">
        <f t="shared" si="6"/>
        <v>6</v>
      </c>
      <c r="G70" s="30">
        <f t="shared" si="7"/>
        <v>0</v>
      </c>
      <c r="H70" s="21">
        <v>0</v>
      </c>
      <c r="I70" s="21">
        <v>0</v>
      </c>
      <c r="J70" s="21">
        <v>0</v>
      </c>
      <c r="K70" s="21">
        <v>6</v>
      </c>
      <c r="L70" s="23">
        <v>0</v>
      </c>
    </row>
    <row r="71" spans="1:12" ht="12.75" customHeight="1">
      <c r="A71" s="110">
        <v>11</v>
      </c>
      <c r="B71" s="76">
        <v>41</v>
      </c>
      <c r="C71" s="21">
        <v>14</v>
      </c>
      <c r="D71" s="21">
        <v>2.4</v>
      </c>
      <c r="E71" s="21">
        <v>8</v>
      </c>
      <c r="F71" s="15">
        <f t="shared" si="6"/>
        <v>7</v>
      </c>
      <c r="G71" s="30">
        <f t="shared" si="7"/>
        <v>0</v>
      </c>
      <c r="H71" s="21">
        <v>0</v>
      </c>
      <c r="I71" s="21">
        <v>0</v>
      </c>
      <c r="J71" s="21">
        <v>0</v>
      </c>
      <c r="K71" s="21">
        <v>7</v>
      </c>
      <c r="L71" s="23">
        <v>0</v>
      </c>
    </row>
    <row r="72" spans="1:12" ht="12.75" customHeight="1">
      <c r="A72" s="110">
        <v>12</v>
      </c>
      <c r="B72" s="76">
        <v>55</v>
      </c>
      <c r="C72" s="21">
        <v>1</v>
      </c>
      <c r="D72" s="21">
        <v>4.6</v>
      </c>
      <c r="E72" s="21">
        <v>4</v>
      </c>
      <c r="F72" s="15">
        <f t="shared" si="6"/>
        <v>5</v>
      </c>
      <c r="G72" s="30">
        <f t="shared" si="7"/>
        <v>0</v>
      </c>
      <c r="H72" s="21">
        <v>0</v>
      </c>
      <c r="I72" s="21">
        <v>0</v>
      </c>
      <c r="J72" s="21">
        <v>0</v>
      </c>
      <c r="K72" s="21">
        <v>5</v>
      </c>
      <c r="L72" s="23">
        <v>0</v>
      </c>
    </row>
    <row r="73" spans="1:12" ht="12.75" customHeight="1">
      <c r="A73" s="110">
        <v>13</v>
      </c>
      <c r="B73" s="76">
        <v>64</v>
      </c>
      <c r="C73" s="21">
        <v>17</v>
      </c>
      <c r="D73" s="21">
        <v>0.7</v>
      </c>
      <c r="E73" s="21">
        <v>4</v>
      </c>
      <c r="F73" s="15">
        <f t="shared" si="6"/>
        <v>4</v>
      </c>
      <c r="G73" s="30">
        <f t="shared" si="7"/>
        <v>0</v>
      </c>
      <c r="H73" s="21">
        <v>0</v>
      </c>
      <c r="I73" s="21">
        <v>0</v>
      </c>
      <c r="J73" s="21">
        <v>0</v>
      </c>
      <c r="K73" s="21">
        <v>4</v>
      </c>
      <c r="L73" s="23">
        <v>0</v>
      </c>
    </row>
    <row r="74" spans="1:12" ht="12.75" customHeight="1">
      <c r="A74" s="110">
        <v>14</v>
      </c>
      <c r="B74" s="76">
        <v>64</v>
      </c>
      <c r="C74" s="21">
        <v>14</v>
      </c>
      <c r="D74" s="21">
        <v>2.8</v>
      </c>
      <c r="E74" s="21">
        <v>4</v>
      </c>
      <c r="F74" s="15">
        <f t="shared" si="6"/>
        <v>8</v>
      </c>
      <c r="G74" s="30">
        <f t="shared" si="7"/>
        <v>0</v>
      </c>
      <c r="H74" s="21">
        <v>0</v>
      </c>
      <c r="I74" s="21">
        <v>0</v>
      </c>
      <c r="J74" s="21">
        <v>0</v>
      </c>
      <c r="K74" s="21">
        <v>8</v>
      </c>
      <c r="L74" s="23">
        <v>0</v>
      </c>
    </row>
    <row r="75" spans="1:12" ht="12.75" customHeight="1">
      <c r="A75" s="110">
        <v>15</v>
      </c>
      <c r="B75" s="76">
        <v>66</v>
      </c>
      <c r="C75" s="21">
        <v>1</v>
      </c>
      <c r="D75" s="21">
        <v>0.6</v>
      </c>
      <c r="E75" s="21">
        <v>5</v>
      </c>
      <c r="F75" s="15">
        <f t="shared" si="6"/>
        <v>4</v>
      </c>
      <c r="G75" s="30">
        <f t="shared" si="7"/>
        <v>0</v>
      </c>
      <c r="H75" s="21">
        <v>0</v>
      </c>
      <c r="I75" s="21">
        <v>0</v>
      </c>
      <c r="J75" s="21">
        <v>0</v>
      </c>
      <c r="K75" s="21">
        <v>4</v>
      </c>
      <c r="L75" s="23">
        <v>0</v>
      </c>
    </row>
    <row r="76" spans="1:12" ht="12.75" customHeight="1">
      <c r="A76" s="110">
        <v>16</v>
      </c>
      <c r="B76" s="76">
        <v>67</v>
      </c>
      <c r="C76" s="21">
        <v>2</v>
      </c>
      <c r="D76" s="21">
        <v>0.5</v>
      </c>
      <c r="E76" s="21">
        <v>2</v>
      </c>
      <c r="F76" s="15">
        <f t="shared" si="6"/>
        <v>3</v>
      </c>
      <c r="G76" s="30">
        <f t="shared" si="7"/>
        <v>0</v>
      </c>
      <c r="H76" s="21">
        <v>0</v>
      </c>
      <c r="I76" s="21">
        <v>0</v>
      </c>
      <c r="J76" s="21">
        <v>0</v>
      </c>
      <c r="K76" s="21">
        <v>3</v>
      </c>
      <c r="L76" s="23">
        <v>0</v>
      </c>
    </row>
    <row r="77" spans="1:12" ht="12.75" customHeight="1">
      <c r="A77" s="110">
        <v>17</v>
      </c>
      <c r="B77" s="76">
        <v>73</v>
      </c>
      <c r="C77" s="21">
        <v>3</v>
      </c>
      <c r="D77" s="21">
        <v>4.5</v>
      </c>
      <c r="E77" s="21">
        <v>4</v>
      </c>
      <c r="F77" s="15">
        <f t="shared" si="6"/>
        <v>32</v>
      </c>
      <c r="G77" s="30">
        <f t="shared" si="7"/>
        <v>0</v>
      </c>
      <c r="H77" s="21">
        <v>0</v>
      </c>
      <c r="I77" s="21">
        <v>0</v>
      </c>
      <c r="J77" s="21">
        <v>0</v>
      </c>
      <c r="K77" s="21">
        <v>32</v>
      </c>
      <c r="L77" s="23">
        <v>0</v>
      </c>
    </row>
    <row r="78" spans="1:12" ht="4.5" customHeight="1">
      <c r="A78" s="110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1"/>
    </row>
    <row r="79" spans="1:12" s="5" customFormat="1" ht="12" customHeight="1">
      <c r="A79" s="109">
        <v>4</v>
      </c>
      <c r="B79" s="78" t="s">
        <v>17</v>
      </c>
      <c r="C79" s="24" t="s">
        <v>15</v>
      </c>
      <c r="D79" s="27">
        <f>SUM(D80:D83)</f>
        <v>23.5</v>
      </c>
      <c r="E79" s="27"/>
      <c r="F79" s="27">
        <f aca="true" t="shared" si="8" ref="F79:F84">G79+K79+L79</f>
        <v>143</v>
      </c>
      <c r="G79" s="28">
        <f aca="true" t="shared" si="9" ref="G79:G84">H79+I79+J79</f>
        <v>0</v>
      </c>
      <c r="H79" s="27">
        <f>SUM(H80:H83)</f>
        <v>0</v>
      </c>
      <c r="I79" s="27">
        <f>SUM(I80:I83)</f>
        <v>0</v>
      </c>
      <c r="J79" s="27">
        <f>SUM(J80:J83)</f>
        <v>0</v>
      </c>
      <c r="K79" s="27">
        <f>SUM(K80:K83)</f>
        <v>143</v>
      </c>
      <c r="L79" s="27">
        <f>SUM(L80:L83)</f>
        <v>0</v>
      </c>
    </row>
    <row r="80" spans="1:12" ht="12.75" customHeight="1">
      <c r="A80" s="114">
        <v>1</v>
      </c>
      <c r="B80" s="76">
        <v>9</v>
      </c>
      <c r="C80" s="125">
        <v>6</v>
      </c>
      <c r="D80" s="125">
        <v>4.7</v>
      </c>
      <c r="E80" s="21"/>
      <c r="F80" s="15">
        <f t="shared" si="8"/>
        <v>27</v>
      </c>
      <c r="G80" s="30">
        <f t="shared" si="9"/>
        <v>0</v>
      </c>
      <c r="H80" s="125">
        <v>0</v>
      </c>
      <c r="I80" s="125">
        <v>0</v>
      </c>
      <c r="J80" s="125">
        <v>0</v>
      </c>
      <c r="K80" s="125">
        <v>27</v>
      </c>
      <c r="L80" s="149">
        <v>0</v>
      </c>
    </row>
    <row r="81" spans="1:12" ht="12.75" customHeight="1">
      <c r="A81" s="114">
        <v>2</v>
      </c>
      <c r="B81" s="76">
        <v>28</v>
      </c>
      <c r="C81" s="21">
        <v>13</v>
      </c>
      <c r="D81" s="21">
        <v>6.7</v>
      </c>
      <c r="E81" s="21"/>
      <c r="F81" s="15">
        <f t="shared" si="8"/>
        <v>18</v>
      </c>
      <c r="G81" s="30">
        <f t="shared" si="9"/>
        <v>0</v>
      </c>
      <c r="H81" s="21">
        <v>0</v>
      </c>
      <c r="I81" s="21">
        <v>0</v>
      </c>
      <c r="J81" s="21">
        <v>0</v>
      </c>
      <c r="K81" s="21">
        <v>18</v>
      </c>
      <c r="L81" s="23">
        <v>0</v>
      </c>
    </row>
    <row r="82" spans="1:12" ht="12.75" customHeight="1">
      <c r="A82" s="114">
        <v>3</v>
      </c>
      <c r="B82" s="76">
        <v>32</v>
      </c>
      <c r="C82" s="21">
        <v>10</v>
      </c>
      <c r="D82" s="21">
        <v>3.3</v>
      </c>
      <c r="E82" s="21"/>
      <c r="F82" s="15">
        <f t="shared" si="8"/>
        <v>10</v>
      </c>
      <c r="G82" s="30">
        <f t="shared" si="9"/>
        <v>0</v>
      </c>
      <c r="H82" s="21">
        <v>0</v>
      </c>
      <c r="I82" s="21">
        <v>0</v>
      </c>
      <c r="J82" s="21">
        <v>0</v>
      </c>
      <c r="K82" s="21">
        <v>10</v>
      </c>
      <c r="L82" s="23">
        <v>0</v>
      </c>
    </row>
    <row r="83" spans="1:12" ht="12.75" customHeight="1" thickBot="1">
      <c r="A83" s="114">
        <v>4</v>
      </c>
      <c r="B83" s="79">
        <v>41</v>
      </c>
      <c r="C83" s="32">
        <v>1</v>
      </c>
      <c r="D83" s="32">
        <v>8.8</v>
      </c>
      <c r="E83" s="32"/>
      <c r="F83" s="16">
        <f t="shared" si="8"/>
        <v>88</v>
      </c>
      <c r="G83" s="33">
        <f t="shared" si="9"/>
        <v>0</v>
      </c>
      <c r="H83" s="31">
        <v>0</v>
      </c>
      <c r="I83" s="31">
        <v>0</v>
      </c>
      <c r="J83" s="31">
        <v>0</v>
      </c>
      <c r="K83" s="31">
        <v>88</v>
      </c>
      <c r="L83" s="23">
        <v>0</v>
      </c>
    </row>
    <row r="84" spans="1:12" ht="15" customHeight="1" thickBot="1">
      <c r="A84" s="176">
        <f>A79+A60+A45+A35+A24</f>
        <v>51</v>
      </c>
      <c r="B84" s="284" t="s">
        <v>28</v>
      </c>
      <c r="C84" s="285"/>
      <c r="D84" s="34">
        <f>D79+D60+D45+D35+D24</f>
        <v>60.5</v>
      </c>
      <c r="E84" s="35"/>
      <c r="F84" s="35">
        <f t="shared" si="8"/>
        <v>305</v>
      </c>
      <c r="G84" s="36">
        <f t="shared" si="9"/>
        <v>0</v>
      </c>
      <c r="H84" s="34">
        <f>H79+H60+H45+H35+H24</f>
        <v>0</v>
      </c>
      <c r="I84" s="34">
        <f>I79+I60+I45+I35+I24</f>
        <v>0</v>
      </c>
      <c r="J84" s="34">
        <f>J79+J60+J45+J35+J24</f>
        <v>0</v>
      </c>
      <c r="K84" s="34">
        <f>K79+K60+K45+K35+K24</f>
        <v>305</v>
      </c>
      <c r="L84" s="148">
        <f>L79+L60+L45+L35+L24</f>
        <v>0</v>
      </c>
    </row>
    <row r="85" spans="1:12" ht="15.75" thickBot="1">
      <c r="A85" s="110"/>
      <c r="B85" s="273" t="s">
        <v>23</v>
      </c>
      <c r="C85" s="273"/>
      <c r="D85" s="273"/>
      <c r="E85" s="273"/>
      <c r="F85" s="273"/>
      <c r="G85" s="273"/>
      <c r="H85" s="273"/>
      <c r="I85" s="273"/>
      <c r="J85" s="273"/>
      <c r="K85" s="273"/>
      <c r="L85" s="274"/>
    </row>
    <row r="86" spans="1:12" s="6" customFormat="1" ht="12.75" customHeight="1">
      <c r="A86" s="109">
        <v>3</v>
      </c>
      <c r="B86" s="80" t="s">
        <v>14</v>
      </c>
      <c r="C86" s="37" t="s">
        <v>20</v>
      </c>
      <c r="D86" s="37">
        <f>SUM(D87:D89)</f>
        <v>0</v>
      </c>
      <c r="E86" s="37"/>
      <c r="F86" s="37">
        <f>G86+K86+L86</f>
        <v>0</v>
      </c>
      <c r="G86" s="37">
        <f>H86+I86+J86</f>
        <v>0</v>
      </c>
      <c r="H86" s="37">
        <f>SUM(H87:H89)</f>
        <v>0</v>
      </c>
      <c r="I86" s="37">
        <f>SUM(I87:I89)</f>
        <v>0</v>
      </c>
      <c r="J86" s="37">
        <f>SUM(J87:J89)</f>
        <v>0</v>
      </c>
      <c r="K86" s="37">
        <f>SUM(K87:K89)</f>
        <v>0</v>
      </c>
      <c r="L86" s="38">
        <f>SUM(L87:L89)</f>
        <v>0</v>
      </c>
    </row>
    <row r="87" spans="1:12" s="1" customFormat="1" ht="12.75" customHeight="1">
      <c r="A87" s="110">
        <v>1</v>
      </c>
      <c r="B87" s="81"/>
      <c r="C87" s="26"/>
      <c r="D87" s="26"/>
      <c r="E87" s="147"/>
      <c r="F87" s="39">
        <f>G87+K87+L87</f>
        <v>0</v>
      </c>
      <c r="G87" s="39">
        <f>H87+I87+J87</f>
        <v>0</v>
      </c>
      <c r="H87" s="26"/>
      <c r="I87" s="26"/>
      <c r="J87" s="26"/>
      <c r="K87" s="26"/>
      <c r="L87" s="40"/>
    </row>
    <row r="88" spans="1:12" s="1" customFormat="1" ht="12.75" customHeight="1">
      <c r="A88" s="110">
        <v>2</v>
      </c>
      <c r="B88" s="81"/>
      <c r="C88" s="26"/>
      <c r="D88" s="26"/>
      <c r="E88" s="147"/>
      <c r="F88" s="39">
        <f>G88+K88+L88</f>
        <v>0</v>
      </c>
      <c r="G88" s="39">
        <f>H88+I88+J88</f>
        <v>0</v>
      </c>
      <c r="H88" s="26"/>
      <c r="I88" s="26"/>
      <c r="J88" s="26"/>
      <c r="K88" s="26"/>
      <c r="L88" s="40"/>
    </row>
    <row r="89" spans="1:12" s="1" customFormat="1" ht="12.75" customHeight="1">
      <c r="A89" s="110">
        <v>3</v>
      </c>
      <c r="B89" s="81"/>
      <c r="C89" s="26"/>
      <c r="D89" s="26"/>
      <c r="E89" s="147"/>
      <c r="F89" s="39">
        <f>G89+K89+L89</f>
        <v>0</v>
      </c>
      <c r="G89" s="39">
        <f>H89+I89+J89</f>
        <v>0</v>
      </c>
      <c r="H89" s="26"/>
      <c r="I89" s="26"/>
      <c r="J89" s="26"/>
      <c r="K89" s="26"/>
      <c r="L89" s="40"/>
    </row>
    <row r="90" spans="1:12" ht="4.5" customHeight="1">
      <c r="A90" s="11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1"/>
    </row>
    <row r="91" spans="1:12" s="6" customFormat="1" ht="13.5" customHeight="1">
      <c r="A91" s="109">
        <v>3</v>
      </c>
      <c r="B91" s="77" t="s">
        <v>16</v>
      </c>
      <c r="C91" s="37" t="s">
        <v>20</v>
      </c>
      <c r="D91" s="24">
        <f>SUM(D92:D94)</f>
        <v>0</v>
      </c>
      <c r="E91" s="24"/>
      <c r="F91" s="24">
        <f>G91+K91+L91</f>
        <v>0</v>
      </c>
      <c r="G91" s="24">
        <f>H91+I91+J91</f>
        <v>0</v>
      </c>
      <c r="H91" s="24">
        <f>SUM(H92:H94)</f>
        <v>0</v>
      </c>
      <c r="I91" s="24">
        <f>SUM(I92:I94)</f>
        <v>0</v>
      </c>
      <c r="J91" s="24">
        <f>SUM(J92:J94)</f>
        <v>0</v>
      </c>
      <c r="K91" s="24">
        <f>SUM(K92:K94)</f>
        <v>0</v>
      </c>
      <c r="L91" s="25">
        <f>SUM(L92:L94)</f>
        <v>0</v>
      </c>
    </row>
    <row r="92" spans="1:12" s="1" customFormat="1" ht="12.75" customHeight="1">
      <c r="A92" s="110">
        <v>1</v>
      </c>
      <c r="B92" s="76"/>
      <c r="C92" s="21"/>
      <c r="D92" s="21"/>
      <c r="E92" s="21"/>
      <c r="F92" s="22">
        <f>G92+K92+L92</f>
        <v>0</v>
      </c>
      <c r="G92" s="22">
        <f>H92+I92+J92</f>
        <v>0</v>
      </c>
      <c r="H92" s="21"/>
      <c r="I92" s="21"/>
      <c r="J92" s="21"/>
      <c r="K92" s="21"/>
      <c r="L92" s="23"/>
    </row>
    <row r="93" spans="1:12" s="1" customFormat="1" ht="12.75" customHeight="1">
      <c r="A93" s="110">
        <v>2</v>
      </c>
      <c r="B93" s="76"/>
      <c r="C93" s="21"/>
      <c r="D93" s="21"/>
      <c r="E93" s="21"/>
      <c r="F93" s="22">
        <f>G93+K93+L93</f>
        <v>0</v>
      </c>
      <c r="G93" s="22">
        <f>H93+I93+J93</f>
        <v>0</v>
      </c>
      <c r="H93" s="21"/>
      <c r="I93" s="21"/>
      <c r="J93" s="21"/>
      <c r="K93" s="21"/>
      <c r="L93" s="23"/>
    </row>
    <row r="94" spans="1:12" s="1" customFormat="1" ht="12.75" customHeight="1">
      <c r="A94" s="110">
        <v>3</v>
      </c>
      <c r="B94" s="76"/>
      <c r="C94" s="21"/>
      <c r="D94" s="21"/>
      <c r="E94" s="21"/>
      <c r="F94" s="22">
        <f>G94+K94+L94</f>
        <v>0</v>
      </c>
      <c r="G94" s="22">
        <f>H94+I94+J94</f>
        <v>0</v>
      </c>
      <c r="H94" s="21"/>
      <c r="I94" s="21"/>
      <c r="J94" s="21"/>
      <c r="K94" s="21"/>
      <c r="L94" s="23"/>
    </row>
    <row r="95" spans="1:12" ht="4.5" customHeight="1">
      <c r="A95" s="110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1"/>
    </row>
    <row r="96" spans="1:12" s="5" customFormat="1" ht="13.5" customHeight="1">
      <c r="A96" s="109">
        <v>10</v>
      </c>
      <c r="B96" s="77" t="s">
        <v>18</v>
      </c>
      <c r="C96" s="37" t="s">
        <v>20</v>
      </c>
      <c r="D96" s="24">
        <f>SUM(D97:D106)</f>
        <v>0</v>
      </c>
      <c r="E96" s="24"/>
      <c r="F96" s="24">
        <f>G96+K96+L96</f>
        <v>0</v>
      </c>
      <c r="G96" s="24">
        <f>H96+I96+J96</f>
        <v>0</v>
      </c>
      <c r="H96" s="24">
        <f>SUM(H97:H106)</f>
        <v>0</v>
      </c>
      <c r="I96" s="24">
        <f>SUM(I97:I106)</f>
        <v>0</v>
      </c>
      <c r="J96" s="24">
        <f>SUM(J97:J106)</f>
        <v>0</v>
      </c>
      <c r="K96" s="24">
        <f>SUM(K97:K106)</f>
        <v>0</v>
      </c>
      <c r="L96" s="25">
        <f>SUM(L97:L106)</f>
        <v>0</v>
      </c>
    </row>
    <row r="97" spans="1:18" s="1" customFormat="1" ht="12.75" customHeight="1">
      <c r="A97" s="110">
        <v>1</v>
      </c>
      <c r="B97" s="76"/>
      <c r="C97" s="21"/>
      <c r="D97" s="21"/>
      <c r="E97" s="21"/>
      <c r="F97" s="22">
        <f aca="true" t="shared" si="10" ref="F97:F106">G97+K97+L97</f>
        <v>0</v>
      </c>
      <c r="G97" s="22">
        <f aca="true" t="shared" si="11" ref="G97:G106">H97+I97+J97</f>
        <v>0</v>
      </c>
      <c r="H97" s="21"/>
      <c r="I97" s="21"/>
      <c r="J97" s="21"/>
      <c r="K97" s="21"/>
      <c r="L97" s="23"/>
      <c r="N97"/>
      <c r="O97"/>
      <c r="P97"/>
      <c r="Q97"/>
      <c r="R97"/>
    </row>
    <row r="98" spans="1:18" s="1" customFormat="1" ht="12.75" customHeight="1">
      <c r="A98" s="110">
        <v>2</v>
      </c>
      <c r="B98" s="76"/>
      <c r="C98" s="21"/>
      <c r="D98" s="21"/>
      <c r="E98" s="21"/>
      <c r="F98" s="22">
        <f t="shared" si="10"/>
        <v>0</v>
      </c>
      <c r="G98" s="22">
        <f t="shared" si="11"/>
        <v>0</v>
      </c>
      <c r="H98" s="21"/>
      <c r="I98" s="21"/>
      <c r="J98" s="21"/>
      <c r="K98" s="21"/>
      <c r="L98" s="23"/>
      <c r="N98"/>
      <c r="O98"/>
      <c r="P98"/>
      <c r="Q98"/>
      <c r="R98"/>
    </row>
    <row r="99" spans="1:18" s="1" customFormat="1" ht="12.75" customHeight="1">
      <c r="A99" s="110">
        <v>3</v>
      </c>
      <c r="B99" s="76"/>
      <c r="C99" s="21"/>
      <c r="D99" s="21"/>
      <c r="E99" s="21"/>
      <c r="F99" s="22">
        <f t="shared" si="10"/>
        <v>0</v>
      </c>
      <c r="G99" s="22">
        <f t="shared" si="11"/>
        <v>0</v>
      </c>
      <c r="H99" s="21"/>
      <c r="I99" s="21"/>
      <c r="J99" s="21"/>
      <c r="K99" s="21"/>
      <c r="L99" s="23"/>
      <c r="N99"/>
      <c r="O99"/>
      <c r="P99"/>
      <c r="Q99"/>
      <c r="R99"/>
    </row>
    <row r="100" spans="1:18" s="1" customFormat="1" ht="12.75" customHeight="1">
      <c r="A100" s="110">
        <v>4</v>
      </c>
      <c r="B100" s="76"/>
      <c r="C100" s="21"/>
      <c r="D100" s="21"/>
      <c r="E100" s="21"/>
      <c r="F100" s="22">
        <f t="shared" si="10"/>
        <v>0</v>
      </c>
      <c r="G100" s="22">
        <f t="shared" si="11"/>
        <v>0</v>
      </c>
      <c r="H100" s="21"/>
      <c r="I100" s="21"/>
      <c r="J100" s="21"/>
      <c r="K100" s="21"/>
      <c r="L100" s="23"/>
      <c r="N100"/>
      <c r="O100"/>
      <c r="P100"/>
      <c r="Q100"/>
      <c r="R100"/>
    </row>
    <row r="101" spans="1:18" s="1" customFormat="1" ht="12.75" customHeight="1">
      <c r="A101" s="110">
        <v>5</v>
      </c>
      <c r="B101" s="76"/>
      <c r="C101" s="21"/>
      <c r="D101" s="21"/>
      <c r="E101" s="21"/>
      <c r="F101" s="22">
        <f t="shared" si="10"/>
        <v>0</v>
      </c>
      <c r="G101" s="22">
        <f t="shared" si="11"/>
        <v>0</v>
      </c>
      <c r="H101" s="21"/>
      <c r="I101" s="21"/>
      <c r="J101" s="21"/>
      <c r="K101" s="21"/>
      <c r="L101" s="23"/>
      <c r="N101"/>
      <c r="O101"/>
      <c r="P101"/>
      <c r="Q101"/>
      <c r="R101"/>
    </row>
    <row r="102" spans="1:18" s="1" customFormat="1" ht="12.75" customHeight="1">
      <c r="A102" s="110">
        <v>6</v>
      </c>
      <c r="B102" s="81"/>
      <c r="C102" s="21"/>
      <c r="D102" s="21"/>
      <c r="E102" s="21"/>
      <c r="F102" s="22">
        <f t="shared" si="10"/>
        <v>0</v>
      </c>
      <c r="G102" s="22">
        <f t="shared" si="11"/>
        <v>0</v>
      </c>
      <c r="H102" s="21"/>
      <c r="I102" s="21"/>
      <c r="J102" s="21"/>
      <c r="K102" s="21"/>
      <c r="L102" s="23"/>
      <c r="N102"/>
      <c r="O102"/>
      <c r="P102"/>
      <c r="Q102"/>
      <c r="R102"/>
    </row>
    <row r="103" spans="1:14" s="1" customFormat="1" ht="12.75" customHeight="1">
      <c r="A103" s="110">
        <v>7</v>
      </c>
      <c r="B103" s="76"/>
      <c r="C103" s="21"/>
      <c r="D103" s="21"/>
      <c r="E103" s="21"/>
      <c r="F103" s="22">
        <f t="shared" si="10"/>
        <v>0</v>
      </c>
      <c r="G103" s="22">
        <f t="shared" si="11"/>
        <v>0</v>
      </c>
      <c r="H103" s="21"/>
      <c r="I103" s="21"/>
      <c r="J103" s="21"/>
      <c r="K103" s="21"/>
      <c r="L103" s="23"/>
      <c r="N103"/>
    </row>
    <row r="104" spans="1:12" s="1" customFormat="1" ht="12.75" customHeight="1">
      <c r="A104" s="110">
        <v>8</v>
      </c>
      <c r="B104" s="76"/>
      <c r="C104" s="21"/>
      <c r="D104" s="21"/>
      <c r="E104" s="21"/>
      <c r="F104" s="22">
        <f t="shared" si="10"/>
        <v>0</v>
      </c>
      <c r="G104" s="22">
        <f t="shared" si="11"/>
        <v>0</v>
      </c>
      <c r="H104" s="21"/>
      <c r="I104" s="21"/>
      <c r="J104" s="21"/>
      <c r="K104" s="21"/>
      <c r="L104" s="23"/>
    </row>
    <row r="105" spans="1:12" s="1" customFormat="1" ht="12.75" customHeight="1">
      <c r="A105" s="110">
        <v>9</v>
      </c>
      <c r="B105" s="76"/>
      <c r="C105" s="21"/>
      <c r="D105" s="21"/>
      <c r="E105" s="21"/>
      <c r="F105" s="22">
        <f t="shared" si="10"/>
        <v>0</v>
      </c>
      <c r="G105" s="22">
        <f t="shared" si="11"/>
        <v>0</v>
      </c>
      <c r="H105" s="21"/>
      <c r="I105" s="21"/>
      <c r="J105" s="21"/>
      <c r="K105" s="21"/>
      <c r="L105" s="23"/>
    </row>
    <row r="106" spans="1:12" s="1" customFormat="1" ht="12.75" customHeight="1">
      <c r="A106" s="110">
        <v>10</v>
      </c>
      <c r="B106" s="76"/>
      <c r="C106" s="21"/>
      <c r="D106" s="21"/>
      <c r="E106" s="21"/>
      <c r="F106" s="22">
        <f t="shared" si="10"/>
        <v>0</v>
      </c>
      <c r="G106" s="22">
        <f t="shared" si="11"/>
        <v>0</v>
      </c>
      <c r="H106" s="21"/>
      <c r="I106" s="21"/>
      <c r="J106" s="21"/>
      <c r="K106" s="21"/>
      <c r="L106" s="23"/>
    </row>
    <row r="107" spans="1:12" ht="4.5" customHeight="1">
      <c r="A107" s="110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1"/>
    </row>
    <row r="108" spans="1:12" s="5" customFormat="1" ht="13.5" customHeight="1">
      <c r="A108" s="109">
        <v>10</v>
      </c>
      <c r="B108" s="77" t="s">
        <v>19</v>
      </c>
      <c r="C108" s="37" t="s">
        <v>20</v>
      </c>
      <c r="D108" s="24">
        <f>SUM(D109:D118)</f>
        <v>25.1</v>
      </c>
      <c r="E108" s="24"/>
      <c r="F108" s="24">
        <f>G108+K108+L108</f>
        <v>278</v>
      </c>
      <c r="G108" s="24">
        <f>H108+I108+J108</f>
        <v>34</v>
      </c>
      <c r="H108" s="24">
        <f>SUM(H109:H118)</f>
        <v>0</v>
      </c>
      <c r="I108" s="24">
        <f>SUM(I109:I118)</f>
        <v>9</v>
      </c>
      <c r="J108" s="24">
        <f>SUM(J109:J118)</f>
        <v>25</v>
      </c>
      <c r="K108" s="24">
        <f>SUM(K109:K118)</f>
        <v>243</v>
      </c>
      <c r="L108" s="24">
        <f>SUM(L109:L118)</f>
        <v>1</v>
      </c>
    </row>
    <row r="109" spans="1:12" s="1" customFormat="1" ht="12.75" customHeight="1">
      <c r="A109" s="110">
        <v>1</v>
      </c>
      <c r="B109" s="76">
        <v>3</v>
      </c>
      <c r="C109" s="21">
        <v>3</v>
      </c>
      <c r="D109" s="21">
        <v>3.5</v>
      </c>
      <c r="E109" s="21">
        <v>13</v>
      </c>
      <c r="F109" s="22">
        <f aca="true" t="shared" si="12" ref="F109:F118">G109+K109+L109</f>
        <v>23</v>
      </c>
      <c r="G109" s="22">
        <f aca="true" t="shared" si="13" ref="G109:G118">H109+I109+J109</f>
        <v>7</v>
      </c>
      <c r="H109" s="21">
        <v>0</v>
      </c>
      <c r="I109" s="21">
        <v>2</v>
      </c>
      <c r="J109" s="21">
        <v>5</v>
      </c>
      <c r="K109" s="21">
        <v>16</v>
      </c>
      <c r="L109" s="23">
        <v>0</v>
      </c>
    </row>
    <row r="110" spans="1:12" s="1" customFormat="1" ht="12.75" customHeight="1">
      <c r="A110" s="110">
        <v>2</v>
      </c>
      <c r="B110" s="76">
        <v>4</v>
      </c>
      <c r="C110" s="21">
        <v>3</v>
      </c>
      <c r="D110" s="21">
        <v>4.3</v>
      </c>
      <c r="E110" s="21">
        <v>19</v>
      </c>
      <c r="F110" s="22">
        <f t="shared" si="12"/>
        <v>22</v>
      </c>
      <c r="G110" s="22">
        <f t="shared" si="13"/>
        <v>7</v>
      </c>
      <c r="H110" s="21">
        <v>0</v>
      </c>
      <c r="I110" s="21">
        <v>2</v>
      </c>
      <c r="J110" s="21">
        <v>5</v>
      </c>
      <c r="K110" s="21">
        <v>15</v>
      </c>
      <c r="L110" s="23">
        <v>0</v>
      </c>
    </row>
    <row r="111" spans="1:12" s="1" customFormat="1" ht="12.75" customHeight="1">
      <c r="A111" s="110">
        <v>3</v>
      </c>
      <c r="B111" s="76">
        <v>16</v>
      </c>
      <c r="C111" s="21">
        <v>13</v>
      </c>
      <c r="D111" s="21">
        <v>3.2</v>
      </c>
      <c r="E111" s="21">
        <v>11</v>
      </c>
      <c r="F111" s="22">
        <f t="shared" si="12"/>
        <v>45</v>
      </c>
      <c r="G111" s="22">
        <f t="shared" si="13"/>
        <v>0</v>
      </c>
      <c r="H111" s="21">
        <v>0</v>
      </c>
      <c r="I111" s="21">
        <v>0</v>
      </c>
      <c r="J111" s="21">
        <v>0</v>
      </c>
      <c r="K111" s="21">
        <v>45</v>
      </c>
      <c r="L111" s="23">
        <v>0</v>
      </c>
    </row>
    <row r="112" spans="1:12" s="1" customFormat="1" ht="12.75" customHeight="1">
      <c r="A112" s="110">
        <v>4</v>
      </c>
      <c r="B112" s="76">
        <v>18</v>
      </c>
      <c r="C112" s="21">
        <v>11</v>
      </c>
      <c r="D112" s="21">
        <v>2.6</v>
      </c>
      <c r="E112" s="21">
        <v>11</v>
      </c>
      <c r="F112" s="22">
        <f t="shared" si="12"/>
        <v>55</v>
      </c>
      <c r="G112" s="22">
        <f t="shared" si="13"/>
        <v>0</v>
      </c>
      <c r="H112" s="21">
        <v>0</v>
      </c>
      <c r="I112" s="21">
        <v>0</v>
      </c>
      <c r="J112" s="21">
        <v>0</v>
      </c>
      <c r="K112" s="21">
        <v>55</v>
      </c>
      <c r="L112" s="23">
        <v>0</v>
      </c>
    </row>
    <row r="113" spans="1:12" s="1" customFormat="1" ht="12.75" customHeight="1">
      <c r="A113" s="110">
        <v>5</v>
      </c>
      <c r="B113" s="76">
        <v>38</v>
      </c>
      <c r="C113" s="21">
        <v>25</v>
      </c>
      <c r="D113" s="21">
        <v>0.8</v>
      </c>
      <c r="E113" s="21">
        <v>16</v>
      </c>
      <c r="F113" s="22">
        <f t="shared" si="12"/>
        <v>4</v>
      </c>
      <c r="G113" s="22">
        <f t="shared" si="13"/>
        <v>2</v>
      </c>
      <c r="H113" s="21">
        <v>0</v>
      </c>
      <c r="I113" s="21">
        <v>0</v>
      </c>
      <c r="J113" s="21">
        <v>2</v>
      </c>
      <c r="K113" s="21">
        <v>2</v>
      </c>
      <c r="L113" s="23">
        <v>0</v>
      </c>
    </row>
    <row r="114" spans="1:12" s="1" customFormat="1" ht="12.75" customHeight="1">
      <c r="A114" s="110">
        <v>6</v>
      </c>
      <c r="B114" s="76">
        <v>40</v>
      </c>
      <c r="C114" s="21">
        <v>20</v>
      </c>
      <c r="D114" s="21">
        <v>2.6</v>
      </c>
      <c r="E114" s="21">
        <v>20</v>
      </c>
      <c r="F114" s="22">
        <f t="shared" si="12"/>
        <v>29</v>
      </c>
      <c r="G114" s="22">
        <f t="shared" si="13"/>
        <v>7</v>
      </c>
      <c r="H114" s="21">
        <v>0</v>
      </c>
      <c r="I114" s="21">
        <v>2</v>
      </c>
      <c r="J114" s="21">
        <v>5</v>
      </c>
      <c r="K114" s="21">
        <v>22</v>
      </c>
      <c r="L114" s="23">
        <v>0</v>
      </c>
    </row>
    <row r="115" spans="1:12" s="1" customFormat="1" ht="12.75" customHeight="1">
      <c r="A115" s="110">
        <v>7</v>
      </c>
      <c r="B115" s="76">
        <v>44</v>
      </c>
      <c r="C115" s="21">
        <v>11</v>
      </c>
      <c r="D115" s="21">
        <v>0.6</v>
      </c>
      <c r="E115" s="21">
        <v>12</v>
      </c>
      <c r="F115" s="22">
        <f>G115+K115+L115</f>
        <v>10</v>
      </c>
      <c r="G115" s="22">
        <f>H115+I115+J115</f>
        <v>0</v>
      </c>
      <c r="H115" s="21">
        <v>0</v>
      </c>
      <c r="I115" s="21">
        <v>0</v>
      </c>
      <c r="J115" s="21">
        <v>0</v>
      </c>
      <c r="K115" s="21">
        <v>10</v>
      </c>
      <c r="L115" s="23">
        <v>0</v>
      </c>
    </row>
    <row r="116" spans="1:12" s="1" customFormat="1" ht="12.75" customHeight="1">
      <c r="A116" s="110">
        <v>8</v>
      </c>
      <c r="B116" s="76">
        <v>64</v>
      </c>
      <c r="C116" s="21">
        <v>22</v>
      </c>
      <c r="D116" s="21">
        <v>0.2</v>
      </c>
      <c r="E116" s="21">
        <v>15</v>
      </c>
      <c r="F116" s="22">
        <f>G116+K116+L116</f>
        <v>4</v>
      </c>
      <c r="G116" s="22">
        <f>H116+I116+J116</f>
        <v>0</v>
      </c>
      <c r="H116" s="21">
        <v>0</v>
      </c>
      <c r="I116" s="21">
        <v>0</v>
      </c>
      <c r="J116" s="21">
        <v>0</v>
      </c>
      <c r="K116" s="21">
        <v>4</v>
      </c>
      <c r="L116" s="23">
        <v>0</v>
      </c>
    </row>
    <row r="117" spans="1:12" s="1" customFormat="1" ht="12.75" customHeight="1">
      <c r="A117" s="110">
        <v>9</v>
      </c>
      <c r="B117" s="76">
        <v>69</v>
      </c>
      <c r="C117" s="21">
        <v>13</v>
      </c>
      <c r="D117" s="21">
        <v>3.5</v>
      </c>
      <c r="E117" s="21">
        <v>11</v>
      </c>
      <c r="F117" s="22">
        <f>G117+K117+L117</f>
        <v>46</v>
      </c>
      <c r="G117" s="22">
        <f>H117+I117+J117</f>
        <v>0</v>
      </c>
      <c r="H117" s="21">
        <v>0</v>
      </c>
      <c r="I117" s="21">
        <v>0</v>
      </c>
      <c r="J117" s="21">
        <v>0</v>
      </c>
      <c r="K117" s="21">
        <v>46</v>
      </c>
      <c r="L117" s="23">
        <v>0</v>
      </c>
    </row>
    <row r="118" spans="1:12" s="1" customFormat="1" ht="12.75" customHeight="1">
      <c r="A118" s="110">
        <v>10</v>
      </c>
      <c r="B118" s="76">
        <v>70</v>
      </c>
      <c r="C118" s="21">
        <v>5</v>
      </c>
      <c r="D118" s="21">
        <v>3.8</v>
      </c>
      <c r="E118" s="21">
        <v>20</v>
      </c>
      <c r="F118" s="22">
        <f t="shared" si="12"/>
        <v>40</v>
      </c>
      <c r="G118" s="22">
        <f t="shared" si="13"/>
        <v>11</v>
      </c>
      <c r="H118" s="21">
        <v>0</v>
      </c>
      <c r="I118" s="21">
        <v>3</v>
      </c>
      <c r="J118" s="21">
        <v>8</v>
      </c>
      <c r="K118" s="21">
        <v>28</v>
      </c>
      <c r="L118" s="23">
        <v>1</v>
      </c>
    </row>
    <row r="119" spans="1:12" ht="4.5" customHeight="1">
      <c r="A119" s="110"/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1"/>
    </row>
    <row r="120" spans="1:12" s="5" customFormat="1" ht="12.75" customHeight="1">
      <c r="A120" s="177">
        <v>8</v>
      </c>
      <c r="B120" s="77" t="s">
        <v>17</v>
      </c>
      <c r="C120" s="37" t="s">
        <v>20</v>
      </c>
      <c r="D120" s="24">
        <f>SUM(D121:D128)</f>
        <v>16</v>
      </c>
      <c r="E120" s="24"/>
      <c r="F120" s="24">
        <f>G120+K120+L120</f>
        <v>188</v>
      </c>
      <c r="G120" s="24">
        <f>H120+I120+J120</f>
        <v>12</v>
      </c>
      <c r="H120" s="24">
        <f>SUM(H121:H128)</f>
        <v>0</v>
      </c>
      <c r="I120" s="24">
        <f>SUM(I121:I128)</f>
        <v>12</v>
      </c>
      <c r="J120" s="24">
        <f>SUM(J121:J128)</f>
        <v>0</v>
      </c>
      <c r="K120" s="24">
        <f>SUM(K121:K128)</f>
        <v>176</v>
      </c>
      <c r="L120" s="24">
        <f>SUM(L121:L128)</f>
        <v>0</v>
      </c>
    </row>
    <row r="121" spans="1:12" s="3" customFormat="1" ht="12.75" customHeight="1">
      <c r="A121" s="178">
        <v>1</v>
      </c>
      <c r="B121" s="82">
        <v>9</v>
      </c>
      <c r="C121" s="41">
        <v>7</v>
      </c>
      <c r="D121" s="41">
        <v>4.1</v>
      </c>
      <c r="E121" s="41"/>
      <c r="F121" s="24">
        <f aca="true" t="shared" si="14" ref="F121:F128">G121+K121+L121</f>
        <v>21</v>
      </c>
      <c r="G121" s="24">
        <f aca="true" t="shared" si="15" ref="G121:G128">H121+I121+J121</f>
        <v>3</v>
      </c>
      <c r="H121" s="41">
        <v>0</v>
      </c>
      <c r="I121" s="41">
        <v>3</v>
      </c>
      <c r="J121" s="41">
        <v>0</v>
      </c>
      <c r="K121" s="41">
        <v>18</v>
      </c>
      <c r="L121" s="41">
        <v>0</v>
      </c>
    </row>
    <row r="122" spans="1:12" s="3" customFormat="1" ht="12.75" customHeight="1">
      <c r="A122" s="178">
        <v>2</v>
      </c>
      <c r="B122" s="82">
        <v>18</v>
      </c>
      <c r="C122" s="41">
        <v>3</v>
      </c>
      <c r="D122" s="41">
        <v>2.2</v>
      </c>
      <c r="E122" s="41"/>
      <c r="F122" s="24">
        <f t="shared" si="14"/>
        <v>38</v>
      </c>
      <c r="G122" s="24">
        <f t="shared" si="15"/>
        <v>1</v>
      </c>
      <c r="H122" s="41">
        <v>0</v>
      </c>
      <c r="I122" s="41">
        <v>1</v>
      </c>
      <c r="J122" s="41">
        <v>0</v>
      </c>
      <c r="K122" s="41">
        <v>37</v>
      </c>
      <c r="L122" s="41">
        <v>0</v>
      </c>
    </row>
    <row r="123" spans="1:12" s="3" customFormat="1" ht="12.75" customHeight="1">
      <c r="A123" s="178">
        <v>3</v>
      </c>
      <c r="B123" s="82">
        <v>18</v>
      </c>
      <c r="C123" s="41">
        <v>19</v>
      </c>
      <c r="D123" s="41">
        <v>1.3</v>
      </c>
      <c r="E123" s="41"/>
      <c r="F123" s="24">
        <f t="shared" si="14"/>
        <v>10</v>
      </c>
      <c r="G123" s="24">
        <f t="shared" si="15"/>
        <v>1</v>
      </c>
      <c r="H123" s="41">
        <v>0</v>
      </c>
      <c r="I123" s="41">
        <v>1</v>
      </c>
      <c r="J123" s="41">
        <v>0</v>
      </c>
      <c r="K123" s="41">
        <v>9</v>
      </c>
      <c r="L123" s="41">
        <v>0</v>
      </c>
    </row>
    <row r="124" spans="1:12" s="3" customFormat="1" ht="12.75" customHeight="1">
      <c r="A124" s="178">
        <v>4</v>
      </c>
      <c r="B124" s="82">
        <v>21</v>
      </c>
      <c r="C124" s="41">
        <v>6</v>
      </c>
      <c r="D124" s="41">
        <v>1</v>
      </c>
      <c r="E124" s="41"/>
      <c r="F124" s="24">
        <f t="shared" si="14"/>
        <v>13</v>
      </c>
      <c r="G124" s="24">
        <f t="shared" si="15"/>
        <v>0</v>
      </c>
      <c r="H124" s="41">
        <v>0</v>
      </c>
      <c r="I124" s="41">
        <v>0</v>
      </c>
      <c r="J124" s="41">
        <v>0</v>
      </c>
      <c r="K124" s="41">
        <v>13</v>
      </c>
      <c r="L124" s="41">
        <v>0</v>
      </c>
    </row>
    <row r="125" spans="1:12" s="3" customFormat="1" ht="12.75" customHeight="1">
      <c r="A125" s="178">
        <v>5</v>
      </c>
      <c r="B125" s="82">
        <v>22</v>
      </c>
      <c r="C125" s="41">
        <v>9</v>
      </c>
      <c r="D125" s="41">
        <v>1.7</v>
      </c>
      <c r="E125" s="41"/>
      <c r="F125" s="24">
        <f t="shared" si="14"/>
        <v>22</v>
      </c>
      <c r="G125" s="24">
        <f t="shared" si="15"/>
        <v>1</v>
      </c>
      <c r="H125" s="41">
        <v>0</v>
      </c>
      <c r="I125" s="41">
        <v>1</v>
      </c>
      <c r="J125" s="41">
        <v>0</v>
      </c>
      <c r="K125" s="41">
        <v>21</v>
      </c>
      <c r="L125" s="41">
        <v>0</v>
      </c>
    </row>
    <row r="126" spans="1:12" s="3" customFormat="1" ht="12.75" customHeight="1">
      <c r="A126" s="178">
        <v>6</v>
      </c>
      <c r="B126" s="82">
        <v>34</v>
      </c>
      <c r="C126" s="41">
        <v>21</v>
      </c>
      <c r="D126" s="41">
        <v>0.9</v>
      </c>
      <c r="E126" s="41"/>
      <c r="F126" s="24">
        <f t="shared" si="14"/>
        <v>27</v>
      </c>
      <c r="G126" s="24">
        <f t="shared" si="15"/>
        <v>3</v>
      </c>
      <c r="H126" s="41">
        <v>0</v>
      </c>
      <c r="I126" s="41">
        <v>3</v>
      </c>
      <c r="J126" s="41">
        <v>0</v>
      </c>
      <c r="K126" s="41">
        <v>24</v>
      </c>
      <c r="L126" s="41">
        <v>0</v>
      </c>
    </row>
    <row r="127" spans="1:12" s="3" customFormat="1" ht="12.75" customHeight="1">
      <c r="A127" s="178">
        <v>7</v>
      </c>
      <c r="B127" s="82">
        <v>38</v>
      </c>
      <c r="C127" s="41">
        <v>17</v>
      </c>
      <c r="D127" s="41">
        <v>1</v>
      </c>
      <c r="E127" s="41"/>
      <c r="F127" s="24">
        <f t="shared" si="14"/>
        <v>13</v>
      </c>
      <c r="G127" s="24">
        <f t="shared" si="15"/>
        <v>0</v>
      </c>
      <c r="H127" s="41">
        <v>0</v>
      </c>
      <c r="I127" s="41">
        <v>0</v>
      </c>
      <c r="J127" s="41">
        <v>0</v>
      </c>
      <c r="K127" s="41">
        <v>13</v>
      </c>
      <c r="L127" s="41">
        <v>0</v>
      </c>
    </row>
    <row r="128" spans="1:12" s="3" customFormat="1" ht="12.75" customHeight="1" thickBot="1">
      <c r="A128" s="178">
        <v>8</v>
      </c>
      <c r="B128" s="130">
        <v>42</v>
      </c>
      <c r="C128" s="131">
        <v>9</v>
      </c>
      <c r="D128" s="131">
        <v>3.8</v>
      </c>
      <c r="E128" s="131"/>
      <c r="F128" s="24">
        <f t="shared" si="14"/>
        <v>44</v>
      </c>
      <c r="G128" s="24">
        <f t="shared" si="15"/>
        <v>3</v>
      </c>
      <c r="H128" s="131">
        <v>0</v>
      </c>
      <c r="I128" s="131">
        <v>3</v>
      </c>
      <c r="J128" s="131">
        <v>0</v>
      </c>
      <c r="K128" s="131">
        <v>41</v>
      </c>
      <c r="L128" s="175">
        <v>0</v>
      </c>
    </row>
    <row r="129" spans="1:12" s="7" customFormat="1" ht="14.25" customHeight="1" thickBot="1">
      <c r="A129" s="18">
        <f>A120+A108+A96+A91+A86</f>
        <v>34</v>
      </c>
      <c r="B129" s="288" t="s">
        <v>21</v>
      </c>
      <c r="C129" s="289"/>
      <c r="D129" s="17">
        <f>D120+D108+D96+D91+D86</f>
        <v>41.1</v>
      </c>
      <c r="E129" s="17"/>
      <c r="F129" s="18">
        <f>G129+K129+L129</f>
        <v>466</v>
      </c>
      <c r="G129" s="17">
        <f>H129+I129+J129</f>
        <v>46</v>
      </c>
      <c r="H129" s="18">
        <f>H120+H108+H96+H91+H86</f>
        <v>0</v>
      </c>
      <c r="I129" s="17">
        <f>I120+I108+I96+I91+I86</f>
        <v>21</v>
      </c>
      <c r="J129" s="18">
        <f>J120+J108+J96+J91+J86</f>
        <v>25</v>
      </c>
      <c r="K129" s="17">
        <f>K120+K108+K96+K91+K86</f>
        <v>419</v>
      </c>
      <c r="L129" s="18">
        <f>L120+L108+L96+L91+L86</f>
        <v>1</v>
      </c>
    </row>
    <row r="130" spans="1:12" ht="14.25" customHeight="1">
      <c r="A130" s="110"/>
      <c r="B130" s="290" t="s">
        <v>24</v>
      </c>
      <c r="C130" s="290"/>
      <c r="D130" s="290"/>
      <c r="E130" s="290"/>
      <c r="F130" s="290"/>
      <c r="G130" s="290"/>
      <c r="H130" s="290"/>
      <c r="I130" s="290"/>
      <c r="J130" s="290"/>
      <c r="K130" s="290"/>
      <c r="L130" s="291"/>
    </row>
    <row r="131" spans="1:12" s="5" customFormat="1" ht="14.25" customHeight="1">
      <c r="A131" s="109">
        <v>4</v>
      </c>
      <c r="B131" s="80" t="s">
        <v>14</v>
      </c>
      <c r="C131" s="24" t="s">
        <v>25</v>
      </c>
      <c r="D131" s="24">
        <f>SUM(D132:D135)</f>
        <v>0</v>
      </c>
      <c r="E131" s="24"/>
      <c r="F131" s="24">
        <f>G131+K131+L131</f>
        <v>0</v>
      </c>
      <c r="G131" s="24">
        <f>H131+I131+J131</f>
        <v>0</v>
      </c>
      <c r="H131" s="24">
        <f>SUM(H132:H135)</f>
        <v>0</v>
      </c>
      <c r="I131" s="24">
        <f>SUM(I132:I135)</f>
        <v>0</v>
      </c>
      <c r="J131" s="24">
        <f>SUM(J132:J135)</f>
        <v>0</v>
      </c>
      <c r="K131" s="24">
        <f>SUM(K132:K135)</f>
        <v>0</v>
      </c>
      <c r="L131" s="24">
        <f>SUM(L132:L135)</f>
        <v>0</v>
      </c>
    </row>
    <row r="132" spans="1:12" ht="12.75" customHeight="1">
      <c r="A132" s="110">
        <v>1</v>
      </c>
      <c r="B132" s="76"/>
      <c r="C132" s="21"/>
      <c r="D132" s="21"/>
      <c r="E132" s="21"/>
      <c r="F132" s="22">
        <f>G132+K132+L132</f>
        <v>0</v>
      </c>
      <c r="G132" s="22">
        <f>H132+I132+J132</f>
        <v>0</v>
      </c>
      <c r="H132" s="21"/>
      <c r="I132" s="21"/>
      <c r="J132" s="21"/>
      <c r="K132" s="21"/>
      <c r="L132" s="23"/>
    </row>
    <row r="133" spans="1:12" ht="12.75" customHeight="1">
      <c r="A133" s="110">
        <v>2</v>
      </c>
      <c r="B133" s="76"/>
      <c r="C133" s="21"/>
      <c r="D133" s="21"/>
      <c r="E133" s="21"/>
      <c r="F133" s="22">
        <f>G133+K133+L133</f>
        <v>0</v>
      </c>
      <c r="G133" s="22">
        <f>H133+I133+J133</f>
        <v>0</v>
      </c>
      <c r="H133" s="21"/>
      <c r="I133" s="21"/>
      <c r="J133" s="21"/>
      <c r="K133" s="21"/>
      <c r="L133" s="23"/>
    </row>
    <row r="134" spans="1:12" ht="12.75" customHeight="1">
      <c r="A134" s="110">
        <v>3</v>
      </c>
      <c r="B134" s="76"/>
      <c r="C134" s="21"/>
      <c r="D134" s="21"/>
      <c r="E134" s="21"/>
      <c r="F134" s="22">
        <f>G134+K134+L134</f>
        <v>0</v>
      </c>
      <c r="G134" s="22">
        <f>H134+I134+J134</f>
        <v>0</v>
      </c>
      <c r="H134" s="21"/>
      <c r="I134" s="21"/>
      <c r="J134" s="21"/>
      <c r="K134" s="21"/>
      <c r="L134" s="23"/>
    </row>
    <row r="135" spans="1:12" ht="12.75" customHeight="1">
      <c r="A135" s="110">
        <v>4</v>
      </c>
      <c r="B135" s="76"/>
      <c r="C135" s="21"/>
      <c r="D135" s="21"/>
      <c r="E135" s="21"/>
      <c r="F135" s="22">
        <f>G135+K135+L135</f>
        <v>0</v>
      </c>
      <c r="G135" s="22">
        <f>H135+I135+J135</f>
        <v>0</v>
      </c>
      <c r="H135" s="21"/>
      <c r="I135" s="21"/>
      <c r="J135" s="21"/>
      <c r="K135" s="21"/>
      <c r="L135" s="23"/>
    </row>
    <row r="136" spans="1:12" ht="4.5" customHeight="1">
      <c r="A136" s="110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1"/>
    </row>
    <row r="137" spans="1:12" s="5" customFormat="1" ht="12.75" customHeight="1">
      <c r="A137" s="109">
        <v>3</v>
      </c>
      <c r="B137" s="77" t="s">
        <v>16</v>
      </c>
      <c r="C137" s="24" t="s">
        <v>25</v>
      </c>
      <c r="D137" s="24">
        <f>SUM(D138:D140)</f>
        <v>0</v>
      </c>
      <c r="E137" s="24"/>
      <c r="F137" s="43">
        <f>G137+K137+L137</f>
        <v>0</v>
      </c>
      <c r="G137" s="43">
        <f>H137+I137+J137</f>
        <v>0</v>
      </c>
      <c r="H137" s="24">
        <f>SUM(H138:H140)</f>
        <v>0</v>
      </c>
      <c r="I137" s="24">
        <f>SUM(I138:I140)</f>
        <v>0</v>
      </c>
      <c r="J137" s="24">
        <f>SUM(J138:J140)</f>
        <v>0</v>
      </c>
      <c r="K137" s="24">
        <f>SUM(K138:K140)</f>
        <v>0</v>
      </c>
      <c r="L137" s="24">
        <f>SUM(L138:L140)</f>
        <v>0</v>
      </c>
    </row>
    <row r="138" spans="1:12" s="129" customFormat="1" ht="12.75" customHeight="1">
      <c r="A138" s="23">
        <v>1</v>
      </c>
      <c r="B138" s="127"/>
      <c r="C138" s="128"/>
      <c r="D138" s="128"/>
      <c r="E138" s="128"/>
      <c r="F138" s="126">
        <f>G138+K138+L138</f>
        <v>0</v>
      </c>
      <c r="G138" s="126">
        <f>H138+I138+J138</f>
        <v>0</v>
      </c>
      <c r="H138" s="128"/>
      <c r="I138" s="128"/>
      <c r="J138" s="128"/>
      <c r="K138" s="128"/>
      <c r="L138" s="128"/>
    </row>
    <row r="139" spans="1:12" ht="15">
      <c r="A139" s="110">
        <v>2</v>
      </c>
      <c r="B139" s="76"/>
      <c r="C139" s="21"/>
      <c r="D139" s="21"/>
      <c r="E139" s="21"/>
      <c r="F139" s="43">
        <f>G139+K139+L139</f>
        <v>0</v>
      </c>
      <c r="G139" s="43">
        <f>H139+I139+J139</f>
        <v>0</v>
      </c>
      <c r="H139" s="21"/>
      <c r="I139" s="21"/>
      <c r="J139" s="21"/>
      <c r="K139" s="21"/>
      <c r="L139" s="23"/>
    </row>
    <row r="140" spans="1:12" ht="15">
      <c r="A140" s="110">
        <v>3</v>
      </c>
      <c r="B140" s="76"/>
      <c r="C140" s="21"/>
      <c r="D140" s="21"/>
      <c r="E140" s="21"/>
      <c r="F140" s="43">
        <f>G140+K140+L140</f>
        <v>0</v>
      </c>
      <c r="G140" s="43">
        <f>H140+I140+J140</f>
        <v>0</v>
      </c>
      <c r="H140" s="21"/>
      <c r="I140" s="21"/>
      <c r="J140" s="21"/>
      <c r="K140" s="21"/>
      <c r="L140" s="23"/>
    </row>
    <row r="141" spans="1:12" ht="4.5" customHeight="1">
      <c r="A141" s="110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1"/>
    </row>
    <row r="142" spans="1:12" s="5" customFormat="1" ht="13.5" customHeight="1">
      <c r="A142" s="109">
        <v>5</v>
      </c>
      <c r="B142" s="77" t="s">
        <v>18</v>
      </c>
      <c r="C142" s="24" t="s">
        <v>25</v>
      </c>
      <c r="D142" s="24">
        <f>SUM(D143:D147)</f>
        <v>0</v>
      </c>
      <c r="E142" s="24"/>
      <c r="F142" s="24">
        <f aca="true" t="shared" si="16" ref="F142:F147">G142+K142+L142</f>
        <v>0</v>
      </c>
      <c r="G142" s="24">
        <f aca="true" t="shared" si="17" ref="G142:G147">H142+I142+J142</f>
        <v>0</v>
      </c>
      <c r="H142" s="24">
        <f>SUM(H143:H147)</f>
        <v>0</v>
      </c>
      <c r="I142" s="24">
        <f>SUM(I143:I147)</f>
        <v>0</v>
      </c>
      <c r="J142" s="24">
        <f>SUM(J143:J147)</f>
        <v>0</v>
      </c>
      <c r="K142" s="24">
        <f>SUM(K143:K147)</f>
        <v>0</v>
      </c>
      <c r="L142" s="24">
        <f>SUM(L143:L147)</f>
        <v>0</v>
      </c>
    </row>
    <row r="143" spans="1:12" ht="15.75">
      <c r="A143" s="110">
        <v>1</v>
      </c>
      <c r="B143" s="76"/>
      <c r="C143" s="21"/>
      <c r="D143" s="21"/>
      <c r="E143" s="21"/>
      <c r="F143" s="22">
        <f t="shared" si="16"/>
        <v>0</v>
      </c>
      <c r="G143" s="22">
        <f t="shared" si="17"/>
        <v>0</v>
      </c>
      <c r="H143" s="21"/>
      <c r="I143" s="21"/>
      <c r="J143" s="21"/>
      <c r="K143" s="21"/>
      <c r="L143" s="23"/>
    </row>
    <row r="144" spans="1:12" ht="15.75">
      <c r="A144" s="110">
        <v>2</v>
      </c>
      <c r="B144" s="76"/>
      <c r="C144" s="21"/>
      <c r="D144" s="21"/>
      <c r="E144" s="21"/>
      <c r="F144" s="22">
        <f t="shared" si="16"/>
        <v>0</v>
      </c>
      <c r="G144" s="22">
        <f t="shared" si="17"/>
        <v>0</v>
      </c>
      <c r="H144" s="21"/>
      <c r="I144" s="21"/>
      <c r="J144" s="21"/>
      <c r="K144" s="21"/>
      <c r="L144" s="23"/>
    </row>
    <row r="145" spans="1:12" ht="15.75">
      <c r="A145" s="110">
        <v>3</v>
      </c>
      <c r="B145" s="76"/>
      <c r="C145" s="21"/>
      <c r="D145" s="21"/>
      <c r="E145" s="21"/>
      <c r="F145" s="22">
        <f t="shared" si="16"/>
        <v>0</v>
      </c>
      <c r="G145" s="22">
        <f t="shared" si="17"/>
        <v>0</v>
      </c>
      <c r="H145" s="21"/>
      <c r="I145" s="21"/>
      <c r="J145" s="21"/>
      <c r="K145" s="21"/>
      <c r="L145" s="23"/>
    </row>
    <row r="146" spans="1:12" ht="15.75">
      <c r="A146" s="110">
        <v>4</v>
      </c>
      <c r="B146" s="76"/>
      <c r="C146" s="21"/>
      <c r="D146" s="21"/>
      <c r="E146" s="21"/>
      <c r="F146" s="22">
        <f t="shared" si="16"/>
        <v>0</v>
      </c>
      <c r="G146" s="22">
        <f t="shared" si="17"/>
        <v>0</v>
      </c>
      <c r="H146" s="21"/>
      <c r="I146" s="21"/>
      <c r="J146" s="21"/>
      <c r="K146" s="21"/>
      <c r="L146" s="23"/>
    </row>
    <row r="147" spans="1:12" ht="15.75">
      <c r="A147" s="110">
        <v>5</v>
      </c>
      <c r="B147" s="76"/>
      <c r="C147" s="21"/>
      <c r="D147" s="21"/>
      <c r="E147" s="21"/>
      <c r="F147" s="22">
        <f t="shared" si="16"/>
        <v>0</v>
      </c>
      <c r="G147" s="22">
        <f t="shared" si="17"/>
        <v>0</v>
      </c>
      <c r="H147" s="21"/>
      <c r="I147" s="21"/>
      <c r="J147" s="21"/>
      <c r="K147" s="21"/>
      <c r="L147" s="23"/>
    </row>
    <row r="148" spans="1:12" ht="4.5" customHeight="1">
      <c r="A148" s="110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1"/>
    </row>
    <row r="149" spans="1:12" ht="13.5" customHeight="1">
      <c r="A149" s="112">
        <v>13</v>
      </c>
      <c r="B149" s="77" t="s">
        <v>19</v>
      </c>
      <c r="C149" s="24" t="s">
        <v>25</v>
      </c>
      <c r="D149" s="24">
        <f>SUM(D150:D158)</f>
        <v>23.500000000000004</v>
      </c>
      <c r="E149" s="24"/>
      <c r="F149" s="24">
        <f>G149+K149+L149</f>
        <v>376</v>
      </c>
      <c r="G149" s="24">
        <f>H149+I149+J149</f>
        <v>283</v>
      </c>
      <c r="H149" s="24">
        <f>SUM(H150:H158)</f>
        <v>4</v>
      </c>
      <c r="I149" s="24">
        <f>SUM(I150:I158)</f>
        <v>249</v>
      </c>
      <c r="J149" s="24">
        <f>SUM(J150:J158)</f>
        <v>30</v>
      </c>
      <c r="K149" s="24">
        <f>SUM(K150:K158)</f>
        <v>55</v>
      </c>
      <c r="L149" s="24">
        <f>SUM(L150:L158)</f>
        <v>38</v>
      </c>
    </row>
    <row r="150" spans="1:12" ht="12.75" customHeight="1">
      <c r="A150" s="110">
        <v>1</v>
      </c>
      <c r="B150" s="76">
        <v>4</v>
      </c>
      <c r="C150" s="21">
        <v>6</v>
      </c>
      <c r="D150" s="21">
        <v>8.3</v>
      </c>
      <c r="E150" s="21">
        <v>39</v>
      </c>
      <c r="F150" s="22">
        <f aca="true" t="shared" si="18" ref="F150:F158">G150+K150+L150</f>
        <v>110</v>
      </c>
      <c r="G150" s="22">
        <f aca="true" t="shared" si="19" ref="G150:G158">H150+I150+J150</f>
        <v>98</v>
      </c>
      <c r="H150" s="21">
        <v>2</v>
      </c>
      <c r="I150" s="21">
        <v>96</v>
      </c>
      <c r="J150" s="21">
        <v>0</v>
      </c>
      <c r="K150" s="21">
        <v>0</v>
      </c>
      <c r="L150" s="23">
        <v>12</v>
      </c>
    </row>
    <row r="151" spans="1:12" ht="12.75" customHeight="1">
      <c r="A151" s="110">
        <v>2</v>
      </c>
      <c r="B151" s="76">
        <v>19</v>
      </c>
      <c r="C151" s="21">
        <v>4</v>
      </c>
      <c r="D151" s="21">
        <v>3.3</v>
      </c>
      <c r="E151" s="21">
        <v>27</v>
      </c>
      <c r="F151" s="22">
        <f t="shared" si="18"/>
        <v>58</v>
      </c>
      <c r="G151" s="22">
        <f t="shared" si="19"/>
        <v>41</v>
      </c>
      <c r="H151" s="21">
        <v>0</v>
      </c>
      <c r="I151" s="21">
        <v>25</v>
      </c>
      <c r="J151" s="21">
        <v>16</v>
      </c>
      <c r="K151" s="21">
        <v>14</v>
      </c>
      <c r="L151" s="23">
        <v>3</v>
      </c>
    </row>
    <row r="152" spans="1:12" ht="12.75" customHeight="1">
      <c r="A152" s="110">
        <v>3</v>
      </c>
      <c r="B152" s="76">
        <v>21</v>
      </c>
      <c r="C152" s="21">
        <v>17</v>
      </c>
      <c r="D152" s="21">
        <v>1.6</v>
      </c>
      <c r="E152" s="21">
        <v>30</v>
      </c>
      <c r="F152" s="22">
        <f t="shared" si="18"/>
        <v>32</v>
      </c>
      <c r="G152" s="22">
        <f t="shared" si="19"/>
        <v>27</v>
      </c>
      <c r="H152" s="21">
        <v>0</v>
      </c>
      <c r="I152" s="21">
        <v>27</v>
      </c>
      <c r="J152" s="21">
        <v>0</v>
      </c>
      <c r="K152" s="21">
        <v>0</v>
      </c>
      <c r="L152" s="23">
        <v>5</v>
      </c>
    </row>
    <row r="153" spans="1:12" ht="12.75" customHeight="1">
      <c r="A153" s="110">
        <v>4</v>
      </c>
      <c r="B153" s="76">
        <v>21</v>
      </c>
      <c r="C153" s="21">
        <v>22</v>
      </c>
      <c r="D153" s="21">
        <v>2</v>
      </c>
      <c r="E153" s="21">
        <v>23</v>
      </c>
      <c r="F153" s="22">
        <f t="shared" si="18"/>
        <v>37</v>
      </c>
      <c r="G153" s="22">
        <f t="shared" si="19"/>
        <v>24</v>
      </c>
      <c r="H153" s="21">
        <v>0</v>
      </c>
      <c r="I153" s="21">
        <v>24</v>
      </c>
      <c r="J153" s="21">
        <v>0</v>
      </c>
      <c r="K153" s="21">
        <v>9</v>
      </c>
      <c r="L153" s="23">
        <v>4</v>
      </c>
    </row>
    <row r="154" spans="1:12" ht="12.75" customHeight="1">
      <c r="A154" s="110">
        <v>5</v>
      </c>
      <c r="B154" s="76">
        <v>69</v>
      </c>
      <c r="C154" s="21">
        <v>11</v>
      </c>
      <c r="D154" s="21">
        <v>4</v>
      </c>
      <c r="E154" s="21">
        <v>39</v>
      </c>
      <c r="F154" s="22">
        <f t="shared" si="18"/>
        <v>48</v>
      </c>
      <c r="G154" s="22">
        <f t="shared" si="19"/>
        <v>41</v>
      </c>
      <c r="H154" s="21">
        <v>1</v>
      </c>
      <c r="I154" s="21">
        <v>40</v>
      </c>
      <c r="J154" s="21">
        <v>0</v>
      </c>
      <c r="K154" s="21">
        <v>0</v>
      </c>
      <c r="L154" s="23">
        <v>7</v>
      </c>
    </row>
    <row r="155" spans="1:12" ht="12.75" customHeight="1">
      <c r="A155" s="110">
        <v>6</v>
      </c>
      <c r="B155" s="76">
        <v>70</v>
      </c>
      <c r="C155" s="21">
        <v>9</v>
      </c>
      <c r="D155" s="21">
        <v>4.3</v>
      </c>
      <c r="E155" s="21">
        <v>29</v>
      </c>
      <c r="F155" s="22">
        <f t="shared" si="18"/>
        <v>91</v>
      </c>
      <c r="G155" s="22">
        <f t="shared" si="19"/>
        <v>52</v>
      </c>
      <c r="H155" s="21">
        <v>1</v>
      </c>
      <c r="I155" s="21">
        <v>37</v>
      </c>
      <c r="J155" s="21">
        <v>14</v>
      </c>
      <c r="K155" s="21">
        <v>32</v>
      </c>
      <c r="L155" s="23">
        <v>7</v>
      </c>
    </row>
    <row r="156" spans="1:12" ht="12.75" customHeight="1">
      <c r="A156" s="110">
        <v>7</v>
      </c>
      <c r="B156" s="76"/>
      <c r="C156" s="21"/>
      <c r="D156" s="21"/>
      <c r="E156" s="21"/>
      <c r="F156" s="22">
        <f t="shared" si="18"/>
        <v>0</v>
      </c>
      <c r="G156" s="22">
        <f t="shared" si="19"/>
        <v>0</v>
      </c>
      <c r="H156" s="21"/>
      <c r="I156" s="21"/>
      <c r="J156" s="21"/>
      <c r="K156" s="21"/>
      <c r="L156" s="23"/>
    </row>
    <row r="157" spans="1:12" ht="12.75" customHeight="1">
      <c r="A157" s="110">
        <v>8</v>
      </c>
      <c r="B157" s="76"/>
      <c r="C157" s="21"/>
      <c r="D157" s="21"/>
      <c r="E157" s="21"/>
      <c r="F157" s="22">
        <f t="shared" si="18"/>
        <v>0</v>
      </c>
      <c r="G157" s="22">
        <f t="shared" si="19"/>
        <v>0</v>
      </c>
      <c r="H157" s="21"/>
      <c r="I157" s="21"/>
      <c r="J157" s="21"/>
      <c r="K157" s="21"/>
      <c r="L157" s="23"/>
    </row>
    <row r="158" spans="1:12" ht="12.75" customHeight="1">
      <c r="A158" s="110">
        <v>9</v>
      </c>
      <c r="B158" s="76"/>
      <c r="C158" s="21"/>
      <c r="D158" s="21"/>
      <c r="E158" s="21"/>
      <c r="F158" s="22">
        <f t="shared" si="18"/>
        <v>0</v>
      </c>
      <c r="G158" s="22">
        <f t="shared" si="19"/>
        <v>0</v>
      </c>
      <c r="H158" s="21"/>
      <c r="I158" s="21"/>
      <c r="J158" s="21"/>
      <c r="K158" s="21"/>
      <c r="L158" s="23"/>
    </row>
    <row r="159" spans="1:12" ht="4.5" customHeight="1">
      <c r="A159" s="113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1"/>
    </row>
    <row r="160" spans="1:12" ht="12.75" customHeight="1">
      <c r="A160" s="179">
        <v>4</v>
      </c>
      <c r="B160" s="77" t="s">
        <v>17</v>
      </c>
      <c r="C160" s="24" t="s">
        <v>25</v>
      </c>
      <c r="D160" s="24">
        <f>SUM(D161:D164)</f>
        <v>10.2</v>
      </c>
      <c r="E160" s="24"/>
      <c r="F160" s="24">
        <f aca="true" t="shared" si="20" ref="F160:F165">G160+K160+L160</f>
        <v>141</v>
      </c>
      <c r="G160" s="24">
        <f aca="true" t="shared" si="21" ref="G160:G165">H160+I160+J160</f>
        <v>122</v>
      </c>
      <c r="H160" s="24">
        <f>SUM(H161:H164)</f>
        <v>0</v>
      </c>
      <c r="I160" s="24">
        <f>SUM(I161:I164)</f>
        <v>122</v>
      </c>
      <c r="J160" s="24">
        <f>SUM(J161:J164)</f>
        <v>0</v>
      </c>
      <c r="K160" s="24">
        <f>SUM(K161:K164)</f>
        <v>0</v>
      </c>
      <c r="L160" s="24">
        <f>SUM(L161:L164)</f>
        <v>19</v>
      </c>
    </row>
    <row r="161" spans="1:12" ht="12.75" customHeight="1">
      <c r="A161" s="114">
        <v>1</v>
      </c>
      <c r="B161" s="76">
        <v>17</v>
      </c>
      <c r="C161" s="21">
        <v>20</v>
      </c>
      <c r="D161" s="21">
        <v>1.9</v>
      </c>
      <c r="E161" s="21"/>
      <c r="F161" s="22">
        <f t="shared" si="20"/>
        <v>11</v>
      </c>
      <c r="G161" s="22">
        <f t="shared" si="21"/>
        <v>10</v>
      </c>
      <c r="H161" s="21">
        <v>0</v>
      </c>
      <c r="I161" s="21">
        <v>10</v>
      </c>
      <c r="J161" s="21">
        <v>0</v>
      </c>
      <c r="K161" s="21">
        <v>0</v>
      </c>
      <c r="L161" s="121">
        <v>1</v>
      </c>
    </row>
    <row r="162" spans="1:12" ht="12.75" customHeight="1">
      <c r="A162" s="114">
        <v>2</v>
      </c>
      <c r="B162" s="83">
        <v>32</v>
      </c>
      <c r="C162" s="44">
        <v>12</v>
      </c>
      <c r="D162" s="44">
        <v>1.9</v>
      </c>
      <c r="E162" s="44"/>
      <c r="F162" s="22">
        <f t="shared" si="20"/>
        <v>33</v>
      </c>
      <c r="G162" s="22">
        <f t="shared" si="21"/>
        <v>29</v>
      </c>
      <c r="H162" s="44">
        <v>0</v>
      </c>
      <c r="I162" s="44">
        <v>29</v>
      </c>
      <c r="J162" s="44">
        <v>0</v>
      </c>
      <c r="K162" s="44">
        <v>0</v>
      </c>
      <c r="L162" s="122">
        <v>4</v>
      </c>
    </row>
    <row r="163" spans="1:12" ht="12.75" customHeight="1">
      <c r="A163" s="114">
        <v>3</v>
      </c>
      <c r="B163" s="84">
        <v>32</v>
      </c>
      <c r="C163" s="46">
        <v>13</v>
      </c>
      <c r="D163" s="46">
        <v>3.8</v>
      </c>
      <c r="E163" s="46"/>
      <c r="F163" s="47">
        <f t="shared" si="20"/>
        <v>51</v>
      </c>
      <c r="G163" s="47">
        <f t="shared" si="21"/>
        <v>44</v>
      </c>
      <c r="H163" s="46">
        <v>0</v>
      </c>
      <c r="I163" s="46">
        <v>44</v>
      </c>
      <c r="J163" s="46">
        <v>0</v>
      </c>
      <c r="K163" s="46">
        <v>0</v>
      </c>
      <c r="L163" s="123">
        <v>7</v>
      </c>
    </row>
    <row r="164" spans="1:12" ht="12.75" customHeight="1" thickBot="1">
      <c r="A164" s="114">
        <v>4</v>
      </c>
      <c r="B164" s="85">
        <v>36</v>
      </c>
      <c r="C164" s="48">
        <v>4</v>
      </c>
      <c r="D164" s="48">
        <v>2.6</v>
      </c>
      <c r="E164" s="48"/>
      <c r="F164" s="49">
        <f t="shared" si="20"/>
        <v>46</v>
      </c>
      <c r="G164" s="49">
        <f t="shared" si="21"/>
        <v>39</v>
      </c>
      <c r="H164" s="48">
        <v>0</v>
      </c>
      <c r="I164" s="48">
        <v>39</v>
      </c>
      <c r="J164" s="48">
        <v>0</v>
      </c>
      <c r="K164" s="48">
        <v>0</v>
      </c>
      <c r="L164" s="124">
        <v>7</v>
      </c>
    </row>
    <row r="165" spans="1:12" ht="15.75" customHeight="1" thickBot="1">
      <c r="A165" s="18">
        <f>A160+A149+A142+A137+A131</f>
        <v>29</v>
      </c>
      <c r="B165" s="292" t="s">
        <v>26</v>
      </c>
      <c r="C165" s="293"/>
      <c r="D165" s="18">
        <f>D160+D149+D142+D137+D131</f>
        <v>33.7</v>
      </c>
      <c r="E165" s="17"/>
      <c r="F165" s="17">
        <f t="shared" si="20"/>
        <v>517</v>
      </c>
      <c r="G165" s="18">
        <f t="shared" si="21"/>
        <v>405</v>
      </c>
      <c r="H165" s="18">
        <f>H160+H149+H142+H137+H131</f>
        <v>4</v>
      </c>
      <c r="I165" s="18">
        <f>I160+I149+I142+I137+I131</f>
        <v>371</v>
      </c>
      <c r="J165" s="18">
        <f>J160+J149+J142+J137+J131</f>
        <v>30</v>
      </c>
      <c r="K165" s="18">
        <f>K160+K149+K142+K137+K131</f>
        <v>55</v>
      </c>
      <c r="L165" s="18">
        <f>L160+L149+L142+L137+L131</f>
        <v>57</v>
      </c>
    </row>
    <row r="166" spans="1:12" ht="15" customHeight="1" thickBot="1">
      <c r="A166" s="110"/>
      <c r="B166" s="294" t="s">
        <v>27</v>
      </c>
      <c r="C166" s="295"/>
      <c r="D166" s="295"/>
      <c r="E166" s="295"/>
      <c r="F166" s="295"/>
      <c r="G166" s="295"/>
      <c r="H166" s="295"/>
      <c r="I166" s="295"/>
      <c r="J166" s="295"/>
      <c r="K166" s="295"/>
      <c r="L166" s="296"/>
    </row>
    <row r="167" spans="1:12" ht="13.5" customHeight="1">
      <c r="A167" s="112">
        <v>4</v>
      </c>
      <c r="B167" s="80" t="s">
        <v>14</v>
      </c>
      <c r="C167" s="50" t="s">
        <v>29</v>
      </c>
      <c r="D167" s="50">
        <f>SUM(D168:D172)</f>
        <v>0</v>
      </c>
      <c r="E167" s="50"/>
      <c r="F167" s="50">
        <f aca="true" t="shared" si="22" ref="F167:L167">SUM(F168:F172)</f>
        <v>0</v>
      </c>
      <c r="G167" s="50">
        <f t="shared" si="22"/>
        <v>0</v>
      </c>
      <c r="H167" s="50">
        <f t="shared" si="22"/>
        <v>0</v>
      </c>
      <c r="I167" s="50">
        <f t="shared" si="22"/>
        <v>0</v>
      </c>
      <c r="J167" s="50">
        <f t="shared" si="22"/>
        <v>0</v>
      </c>
      <c r="K167" s="50">
        <f t="shared" si="22"/>
        <v>0</v>
      </c>
      <c r="L167" s="50">
        <f t="shared" si="22"/>
        <v>0</v>
      </c>
    </row>
    <row r="168" spans="1:12" ht="12.75" customHeight="1">
      <c r="A168" s="110">
        <v>1</v>
      </c>
      <c r="B168" s="83"/>
      <c r="C168" s="44"/>
      <c r="D168" s="44"/>
      <c r="E168" s="44"/>
      <c r="F168" s="22">
        <f>G168+K168+L168</f>
        <v>0</v>
      </c>
      <c r="G168" s="22">
        <f>H168+I168+J168</f>
        <v>0</v>
      </c>
      <c r="H168" s="44"/>
      <c r="I168" s="44"/>
      <c r="J168" s="44"/>
      <c r="K168" s="44"/>
      <c r="L168" s="45"/>
    </row>
    <row r="169" spans="1:13" ht="12.75" customHeight="1">
      <c r="A169" s="110">
        <v>2</v>
      </c>
      <c r="B169" s="83"/>
      <c r="C169" s="44"/>
      <c r="D169" s="44"/>
      <c r="E169" s="44"/>
      <c r="F169" s="22">
        <f>G169+K169+L169</f>
        <v>0</v>
      </c>
      <c r="G169" s="22">
        <f>H169+I169+J169</f>
        <v>0</v>
      </c>
      <c r="H169" s="44"/>
      <c r="I169" s="44"/>
      <c r="J169" s="44"/>
      <c r="K169" s="44"/>
      <c r="L169" s="45"/>
      <c r="M169" s="2"/>
    </row>
    <row r="170" spans="1:12" ht="12.75" customHeight="1">
      <c r="A170" s="110">
        <v>3</v>
      </c>
      <c r="B170" s="83"/>
      <c r="C170" s="44"/>
      <c r="D170" s="44"/>
      <c r="E170" s="44"/>
      <c r="F170" s="22">
        <f>G170+K170+L170</f>
        <v>0</v>
      </c>
      <c r="G170" s="22">
        <f>H170+I170+J170</f>
        <v>0</v>
      </c>
      <c r="H170" s="44"/>
      <c r="I170" s="44"/>
      <c r="J170" s="44"/>
      <c r="K170" s="44"/>
      <c r="L170" s="45"/>
    </row>
    <row r="171" spans="1:12" ht="12.75" customHeight="1">
      <c r="A171" s="110">
        <v>4</v>
      </c>
      <c r="B171" s="83"/>
      <c r="C171" s="44"/>
      <c r="D171" s="44"/>
      <c r="E171" s="44"/>
      <c r="F171" s="22">
        <f>G171+K171+L171</f>
        <v>0</v>
      </c>
      <c r="G171" s="22">
        <f>H171+I171+J171</f>
        <v>0</v>
      </c>
      <c r="H171" s="44"/>
      <c r="I171" s="44"/>
      <c r="J171" s="44"/>
      <c r="K171" s="44"/>
      <c r="L171" s="45"/>
    </row>
    <row r="172" spans="1:12" ht="12.75" customHeight="1">
      <c r="A172" s="110">
        <v>5</v>
      </c>
      <c r="B172" s="83"/>
      <c r="C172" s="44"/>
      <c r="D172" s="44"/>
      <c r="E172" s="44"/>
      <c r="F172" s="22">
        <f>G172+K172+L172</f>
        <v>0</v>
      </c>
      <c r="G172" s="22">
        <f>H172+I172+J172</f>
        <v>0</v>
      </c>
      <c r="H172" s="44"/>
      <c r="I172" s="44"/>
      <c r="J172" s="44"/>
      <c r="K172" s="44"/>
      <c r="L172" s="45"/>
    </row>
    <row r="173" spans="1:12" ht="4.5" customHeight="1">
      <c r="A173" s="113"/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  <c r="L173" s="280"/>
    </row>
    <row r="174" spans="1:12" ht="13.5" customHeight="1">
      <c r="A174" s="112">
        <v>3</v>
      </c>
      <c r="B174" s="77" t="s">
        <v>16</v>
      </c>
      <c r="C174" s="50" t="s">
        <v>29</v>
      </c>
      <c r="D174" s="42">
        <f>SUM(D175:D177)</f>
        <v>0</v>
      </c>
      <c r="E174" s="42"/>
      <c r="F174" s="42">
        <f>G174+K174+L174</f>
        <v>0</v>
      </c>
      <c r="G174" s="42">
        <f>H174+I174+J174</f>
        <v>0</v>
      </c>
      <c r="H174" s="42">
        <f>SUM(H175:H177)</f>
        <v>0</v>
      </c>
      <c r="I174" s="42">
        <f>SUM(I175:I177)</f>
        <v>0</v>
      </c>
      <c r="J174" s="42">
        <f>SUM(J175:J177)</f>
        <v>0</v>
      </c>
      <c r="K174" s="42">
        <f>SUM(K175:K177)</f>
        <v>0</v>
      </c>
      <c r="L174" s="42">
        <f>SUM(L175:L177)</f>
        <v>0</v>
      </c>
    </row>
    <row r="175" spans="1:12" ht="12.75" customHeight="1">
      <c r="A175" s="110">
        <v>1</v>
      </c>
      <c r="B175" s="83"/>
      <c r="C175" s="44"/>
      <c r="D175" s="44"/>
      <c r="E175" s="44"/>
      <c r="F175" s="22">
        <f>G175+K175+L175</f>
        <v>0</v>
      </c>
      <c r="G175" s="22">
        <f>H175+I175+J175</f>
        <v>0</v>
      </c>
      <c r="H175" s="44"/>
      <c r="I175" s="44"/>
      <c r="J175" s="44"/>
      <c r="K175" s="44"/>
      <c r="L175" s="45"/>
    </row>
    <row r="176" spans="1:12" ht="12.75" customHeight="1">
      <c r="A176" s="110">
        <v>2</v>
      </c>
      <c r="B176" s="83"/>
      <c r="C176" s="44"/>
      <c r="D176" s="44"/>
      <c r="E176" s="44"/>
      <c r="F176" s="22">
        <f>G176+K176+L176</f>
        <v>0</v>
      </c>
      <c r="G176" s="22">
        <f>H176+I176+J176</f>
        <v>0</v>
      </c>
      <c r="H176" s="44"/>
      <c r="I176" s="44"/>
      <c r="J176" s="44"/>
      <c r="K176" s="44"/>
      <c r="L176" s="45"/>
    </row>
    <row r="177" spans="1:12" ht="12.75" customHeight="1">
      <c r="A177" s="110">
        <v>3</v>
      </c>
      <c r="B177" s="83"/>
      <c r="C177" s="44"/>
      <c r="D177" s="44"/>
      <c r="E177" s="44"/>
      <c r="F177" s="22">
        <f>G177+K177+L177</f>
        <v>0</v>
      </c>
      <c r="G177" s="22">
        <f>H177+I177+J177</f>
        <v>0</v>
      </c>
      <c r="H177" s="44"/>
      <c r="I177" s="44"/>
      <c r="J177" s="44"/>
      <c r="K177" s="44"/>
      <c r="L177" s="45"/>
    </row>
    <row r="178" spans="1:12" ht="4.5" customHeight="1">
      <c r="A178" s="113"/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80"/>
    </row>
    <row r="179" spans="1:12" ht="15" customHeight="1">
      <c r="A179" s="112">
        <v>7</v>
      </c>
      <c r="B179" s="77" t="s">
        <v>18</v>
      </c>
      <c r="C179" s="50" t="s">
        <v>29</v>
      </c>
      <c r="D179" s="51">
        <f>SUM(D180:D187)</f>
        <v>0</v>
      </c>
      <c r="E179" s="51"/>
      <c r="F179" s="51">
        <f aca="true" t="shared" si="23" ref="F179:L179">SUM(F180:F187)</f>
        <v>0</v>
      </c>
      <c r="G179" s="51">
        <f t="shared" si="23"/>
        <v>0</v>
      </c>
      <c r="H179" s="51">
        <f t="shared" si="23"/>
        <v>0</v>
      </c>
      <c r="I179" s="51">
        <f t="shared" si="23"/>
        <v>0</v>
      </c>
      <c r="J179" s="51">
        <f t="shared" si="23"/>
        <v>0</v>
      </c>
      <c r="K179" s="51">
        <f t="shared" si="23"/>
        <v>0</v>
      </c>
      <c r="L179" s="51">
        <f t="shared" si="23"/>
        <v>0</v>
      </c>
    </row>
    <row r="180" spans="1:12" ht="15" customHeight="1">
      <c r="A180" s="110">
        <v>1</v>
      </c>
      <c r="B180" s="89"/>
      <c r="C180" s="90"/>
      <c r="D180" s="91"/>
      <c r="E180" s="91"/>
      <c r="F180" s="92">
        <f>G180+K180+L180</f>
        <v>0</v>
      </c>
      <c r="G180" s="92">
        <f>H180+I180+J180</f>
        <v>0</v>
      </c>
      <c r="H180" s="91"/>
      <c r="I180" s="91"/>
      <c r="J180" s="91"/>
      <c r="K180" s="91"/>
      <c r="L180" s="91"/>
    </row>
    <row r="181" spans="1:12" ht="15.75">
      <c r="A181" s="110">
        <v>2</v>
      </c>
      <c r="B181" s="83"/>
      <c r="C181" s="44"/>
      <c r="D181" s="44"/>
      <c r="E181" s="44"/>
      <c r="F181" s="22">
        <f aca="true" t="shared" si="24" ref="F181:F187">G181+K181+L181</f>
        <v>0</v>
      </c>
      <c r="G181" s="22">
        <f aca="true" t="shared" si="25" ref="G181:G187">H181+I181+J181</f>
        <v>0</v>
      </c>
      <c r="H181" s="44"/>
      <c r="I181" s="44"/>
      <c r="J181" s="44"/>
      <c r="K181" s="44"/>
      <c r="L181" s="45"/>
    </row>
    <row r="182" spans="1:12" ht="15.75">
      <c r="A182" s="110">
        <v>3</v>
      </c>
      <c r="B182" s="83"/>
      <c r="C182" s="44"/>
      <c r="D182" s="44"/>
      <c r="E182" s="44"/>
      <c r="F182" s="22">
        <f t="shared" si="24"/>
        <v>0</v>
      </c>
      <c r="G182" s="22">
        <f t="shared" si="25"/>
        <v>0</v>
      </c>
      <c r="H182" s="44"/>
      <c r="I182" s="44"/>
      <c r="J182" s="44"/>
      <c r="K182" s="44"/>
      <c r="L182" s="45"/>
    </row>
    <row r="183" spans="1:12" ht="15.75">
      <c r="A183" s="110">
        <v>4</v>
      </c>
      <c r="B183" s="83"/>
      <c r="C183" s="44"/>
      <c r="D183" s="44"/>
      <c r="E183" s="44"/>
      <c r="F183" s="22">
        <f t="shared" si="24"/>
        <v>0</v>
      </c>
      <c r="G183" s="22">
        <f t="shared" si="25"/>
        <v>0</v>
      </c>
      <c r="H183" s="44"/>
      <c r="I183" s="44"/>
      <c r="J183" s="44"/>
      <c r="K183" s="44"/>
      <c r="L183" s="45"/>
    </row>
    <row r="184" spans="1:12" ht="15.75">
      <c r="A184" s="110">
        <v>5</v>
      </c>
      <c r="B184" s="83"/>
      <c r="C184" s="44"/>
      <c r="D184" s="44"/>
      <c r="E184" s="44"/>
      <c r="F184" s="22">
        <f t="shared" si="24"/>
        <v>0</v>
      </c>
      <c r="G184" s="22">
        <f t="shared" si="25"/>
        <v>0</v>
      </c>
      <c r="H184" s="44"/>
      <c r="I184" s="44"/>
      <c r="J184" s="44"/>
      <c r="K184" s="44"/>
      <c r="L184" s="45"/>
    </row>
    <row r="185" spans="1:12" ht="15.75">
      <c r="A185" s="110">
        <v>6</v>
      </c>
      <c r="B185" s="83"/>
      <c r="C185" s="44"/>
      <c r="D185" s="44"/>
      <c r="E185" s="44"/>
      <c r="F185" s="22">
        <f t="shared" si="24"/>
        <v>0</v>
      </c>
      <c r="G185" s="22">
        <f t="shared" si="25"/>
        <v>0</v>
      </c>
      <c r="H185" s="44"/>
      <c r="I185" s="44"/>
      <c r="J185" s="44"/>
      <c r="K185" s="44"/>
      <c r="L185" s="45"/>
    </row>
    <row r="186" spans="1:12" ht="15.75">
      <c r="A186" s="110">
        <v>7</v>
      </c>
      <c r="B186" s="83"/>
      <c r="C186" s="44"/>
      <c r="D186" s="44"/>
      <c r="E186" s="44"/>
      <c r="F186" s="22">
        <f t="shared" si="24"/>
        <v>0</v>
      </c>
      <c r="G186" s="22">
        <f t="shared" si="25"/>
        <v>0</v>
      </c>
      <c r="H186" s="44"/>
      <c r="I186" s="44"/>
      <c r="J186" s="44"/>
      <c r="K186" s="44"/>
      <c r="L186" s="45"/>
    </row>
    <row r="187" spans="1:12" ht="15.75">
      <c r="A187" s="110">
        <v>8</v>
      </c>
      <c r="B187" s="83"/>
      <c r="C187" s="44"/>
      <c r="D187" s="44"/>
      <c r="E187" s="44"/>
      <c r="F187" s="22">
        <f t="shared" si="24"/>
        <v>0</v>
      </c>
      <c r="G187" s="22">
        <f t="shared" si="25"/>
        <v>0</v>
      </c>
      <c r="H187" s="44"/>
      <c r="I187" s="44"/>
      <c r="J187" s="44"/>
      <c r="K187" s="44"/>
      <c r="L187" s="45"/>
    </row>
    <row r="188" spans="1:12" ht="4.5" customHeight="1">
      <c r="A188" s="113"/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  <c r="L188" s="280"/>
    </row>
    <row r="189" spans="1:12" ht="14.25" customHeight="1">
      <c r="A189" s="112">
        <v>12</v>
      </c>
      <c r="B189" s="86" t="s">
        <v>19</v>
      </c>
      <c r="C189" s="52" t="s">
        <v>29</v>
      </c>
      <c r="D189" s="53">
        <f>SUM(D190:D203)</f>
        <v>0</v>
      </c>
      <c r="E189" s="53"/>
      <c r="F189" s="22">
        <f>G189+K189+L189</f>
        <v>0</v>
      </c>
      <c r="G189" s="22">
        <f>H189+I189+J189</f>
        <v>0</v>
      </c>
      <c r="H189" s="53">
        <f>SUM(H190:H203)</f>
        <v>0</v>
      </c>
      <c r="I189" s="53">
        <f>SUM(I190:I203)</f>
        <v>0</v>
      </c>
      <c r="J189" s="53">
        <f>SUM(J190:J203)</f>
        <v>0</v>
      </c>
      <c r="K189" s="53">
        <f>SUM(K190:K203)</f>
        <v>0</v>
      </c>
      <c r="L189" s="53">
        <f>SUM(L190:L203)</f>
        <v>0</v>
      </c>
    </row>
    <row r="190" spans="1:12" ht="15.75">
      <c r="A190" s="110">
        <v>1</v>
      </c>
      <c r="B190" s="83"/>
      <c r="C190" s="44"/>
      <c r="D190" s="44"/>
      <c r="E190" s="44"/>
      <c r="F190" s="22">
        <f aca="true" t="shared" si="26" ref="F190:F203">G190+K190+L190</f>
        <v>0</v>
      </c>
      <c r="G190" s="22">
        <f aca="true" t="shared" si="27" ref="G190:G203">H190+I190+J190</f>
        <v>0</v>
      </c>
      <c r="H190" s="44"/>
      <c r="I190" s="44"/>
      <c r="J190" s="44"/>
      <c r="K190" s="44"/>
      <c r="L190" s="45"/>
    </row>
    <row r="191" spans="1:12" ht="15.75">
      <c r="A191" s="110">
        <v>2</v>
      </c>
      <c r="B191" s="83"/>
      <c r="C191" s="44"/>
      <c r="D191" s="44"/>
      <c r="E191" s="44"/>
      <c r="F191" s="22">
        <f t="shared" si="26"/>
        <v>0</v>
      </c>
      <c r="G191" s="22">
        <f t="shared" si="27"/>
        <v>0</v>
      </c>
      <c r="H191" s="44"/>
      <c r="I191" s="44"/>
      <c r="J191" s="44"/>
      <c r="K191" s="44"/>
      <c r="L191" s="45"/>
    </row>
    <row r="192" spans="1:12" ht="15.75">
      <c r="A192" s="110">
        <v>3</v>
      </c>
      <c r="B192" s="83"/>
      <c r="C192" s="44"/>
      <c r="D192" s="44"/>
      <c r="E192" s="44"/>
      <c r="F192" s="22">
        <f t="shared" si="26"/>
        <v>0</v>
      </c>
      <c r="G192" s="22">
        <f t="shared" si="27"/>
        <v>0</v>
      </c>
      <c r="H192" s="44"/>
      <c r="I192" s="44"/>
      <c r="J192" s="44"/>
      <c r="K192" s="44"/>
      <c r="L192" s="45"/>
    </row>
    <row r="193" spans="1:12" ht="15.75">
      <c r="A193" s="110">
        <v>4</v>
      </c>
      <c r="B193" s="83"/>
      <c r="C193" s="44"/>
      <c r="D193" s="44"/>
      <c r="E193" s="44"/>
      <c r="F193" s="22">
        <f t="shared" si="26"/>
        <v>0</v>
      </c>
      <c r="G193" s="22">
        <f t="shared" si="27"/>
        <v>0</v>
      </c>
      <c r="H193" s="44"/>
      <c r="I193" s="44"/>
      <c r="J193" s="44"/>
      <c r="K193" s="44"/>
      <c r="L193" s="45"/>
    </row>
    <row r="194" spans="1:12" ht="15.75">
      <c r="A194" s="110">
        <v>5</v>
      </c>
      <c r="B194" s="83"/>
      <c r="C194" s="44"/>
      <c r="D194" s="44"/>
      <c r="E194" s="44"/>
      <c r="F194" s="22">
        <f t="shared" si="26"/>
        <v>0</v>
      </c>
      <c r="G194" s="22">
        <f t="shared" si="27"/>
        <v>0</v>
      </c>
      <c r="H194" s="44"/>
      <c r="I194" s="44"/>
      <c r="J194" s="44"/>
      <c r="K194" s="44"/>
      <c r="L194" s="45"/>
    </row>
    <row r="195" spans="1:12" ht="15.75">
      <c r="A195" s="110">
        <v>6</v>
      </c>
      <c r="B195" s="83"/>
      <c r="C195" s="44"/>
      <c r="D195" s="44"/>
      <c r="E195" s="44"/>
      <c r="F195" s="22">
        <f t="shared" si="26"/>
        <v>0</v>
      </c>
      <c r="G195" s="22">
        <f t="shared" si="27"/>
        <v>0</v>
      </c>
      <c r="H195" s="44"/>
      <c r="I195" s="44"/>
      <c r="J195" s="44"/>
      <c r="K195" s="44"/>
      <c r="L195" s="45"/>
    </row>
    <row r="196" spans="1:12" ht="15.75">
      <c r="A196" s="110">
        <v>7</v>
      </c>
      <c r="B196" s="83"/>
      <c r="C196" s="44"/>
      <c r="D196" s="44"/>
      <c r="E196" s="44"/>
      <c r="F196" s="22">
        <f t="shared" si="26"/>
        <v>0</v>
      </c>
      <c r="G196" s="22">
        <f t="shared" si="27"/>
        <v>0</v>
      </c>
      <c r="H196" s="44"/>
      <c r="I196" s="44"/>
      <c r="J196" s="44"/>
      <c r="K196" s="44"/>
      <c r="L196" s="45"/>
    </row>
    <row r="197" spans="1:12" ht="15.75">
      <c r="A197" s="110">
        <v>8</v>
      </c>
      <c r="B197" s="83"/>
      <c r="C197" s="44"/>
      <c r="D197" s="44"/>
      <c r="E197" s="44"/>
      <c r="F197" s="22">
        <f t="shared" si="26"/>
        <v>0</v>
      </c>
      <c r="G197" s="22">
        <f t="shared" si="27"/>
        <v>0</v>
      </c>
      <c r="H197" s="44"/>
      <c r="I197" s="44"/>
      <c r="J197" s="44"/>
      <c r="K197" s="44"/>
      <c r="L197" s="45"/>
    </row>
    <row r="198" spans="1:12" ht="15.75">
      <c r="A198" s="110">
        <v>9</v>
      </c>
      <c r="B198" s="83"/>
      <c r="C198" s="44"/>
      <c r="D198" s="44"/>
      <c r="E198" s="44"/>
      <c r="F198" s="22">
        <f t="shared" si="26"/>
        <v>0</v>
      </c>
      <c r="G198" s="22">
        <f t="shared" si="27"/>
        <v>0</v>
      </c>
      <c r="H198" s="44"/>
      <c r="I198" s="44"/>
      <c r="J198" s="44"/>
      <c r="K198" s="44"/>
      <c r="L198" s="45"/>
    </row>
    <row r="199" spans="1:12" ht="15.75">
      <c r="A199" s="110">
        <v>10</v>
      </c>
      <c r="B199" s="83"/>
      <c r="C199" s="44"/>
      <c r="D199" s="44"/>
      <c r="E199" s="44"/>
      <c r="F199" s="22">
        <f t="shared" si="26"/>
        <v>0</v>
      </c>
      <c r="G199" s="22">
        <f t="shared" si="27"/>
        <v>0</v>
      </c>
      <c r="H199" s="44"/>
      <c r="I199" s="44"/>
      <c r="J199" s="44"/>
      <c r="K199" s="44"/>
      <c r="L199" s="45"/>
    </row>
    <row r="200" spans="1:12" ht="15.75">
      <c r="A200" s="110">
        <v>11</v>
      </c>
      <c r="B200" s="83"/>
      <c r="C200" s="44"/>
      <c r="D200" s="44"/>
      <c r="E200" s="44"/>
      <c r="F200" s="22">
        <f t="shared" si="26"/>
        <v>0</v>
      </c>
      <c r="G200" s="22">
        <f t="shared" si="27"/>
        <v>0</v>
      </c>
      <c r="H200" s="44"/>
      <c r="I200" s="44"/>
      <c r="J200" s="44"/>
      <c r="K200" s="44"/>
      <c r="L200" s="45"/>
    </row>
    <row r="201" spans="1:12" ht="15.75">
      <c r="A201" s="110">
        <v>12</v>
      </c>
      <c r="B201" s="83"/>
      <c r="C201" s="44"/>
      <c r="D201" s="44"/>
      <c r="E201" s="44"/>
      <c r="F201" s="22">
        <f t="shared" si="26"/>
        <v>0</v>
      </c>
      <c r="G201" s="22">
        <f t="shared" si="27"/>
        <v>0</v>
      </c>
      <c r="H201" s="44"/>
      <c r="I201" s="44"/>
      <c r="J201" s="44"/>
      <c r="K201" s="44"/>
      <c r="L201" s="45"/>
    </row>
    <row r="202" spans="1:12" ht="15.75">
      <c r="A202" s="110">
        <v>13</v>
      </c>
      <c r="B202" s="83"/>
      <c r="C202" s="44"/>
      <c r="D202" s="44"/>
      <c r="E202" s="44"/>
      <c r="F202" s="22">
        <f t="shared" si="26"/>
        <v>0</v>
      </c>
      <c r="G202" s="22">
        <f t="shared" si="27"/>
        <v>0</v>
      </c>
      <c r="H202" s="44"/>
      <c r="I202" s="44"/>
      <c r="J202" s="44"/>
      <c r="K202" s="44"/>
      <c r="L202" s="45"/>
    </row>
    <row r="203" spans="1:12" ht="15.75">
      <c r="A203" s="110">
        <v>14</v>
      </c>
      <c r="B203" s="83"/>
      <c r="C203" s="44"/>
      <c r="D203" s="44"/>
      <c r="E203" s="44"/>
      <c r="F203" s="22">
        <f t="shared" si="26"/>
        <v>0</v>
      </c>
      <c r="G203" s="22">
        <f t="shared" si="27"/>
        <v>0</v>
      </c>
      <c r="H203" s="44"/>
      <c r="I203" s="44"/>
      <c r="J203" s="44"/>
      <c r="K203" s="44"/>
      <c r="L203" s="45"/>
    </row>
    <row r="204" spans="1:12" ht="4.5" customHeight="1">
      <c r="A204" s="113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80"/>
    </row>
    <row r="205" spans="1:12" ht="14.25" customHeight="1">
      <c r="A205" s="179">
        <v>5</v>
      </c>
      <c r="B205" s="77" t="s">
        <v>17</v>
      </c>
      <c r="C205" s="54" t="s">
        <v>29</v>
      </c>
      <c r="D205" s="55">
        <f>SUM(D206:D210)</f>
        <v>16.8</v>
      </c>
      <c r="E205" s="55"/>
      <c r="F205" s="24">
        <f aca="true" t="shared" si="28" ref="F205:F210">G205+K205+L205</f>
        <v>504</v>
      </c>
      <c r="G205" s="24">
        <f aca="true" t="shared" si="29" ref="G205:G210">H205+I205+J205</f>
        <v>444</v>
      </c>
      <c r="H205" s="55">
        <f>SUM(H206:H210)</f>
        <v>73</v>
      </c>
      <c r="I205" s="55">
        <f>SUM(I206:I210)</f>
        <v>371</v>
      </c>
      <c r="J205" s="55">
        <f>SUM(J206:J210)</f>
        <v>0</v>
      </c>
      <c r="K205" s="55">
        <f>SUM(K206:K210)</f>
        <v>0</v>
      </c>
      <c r="L205" s="55">
        <f>SUM(L206:L210)</f>
        <v>60</v>
      </c>
    </row>
    <row r="206" spans="1:12" ht="12.75" customHeight="1">
      <c r="A206" s="114">
        <v>1</v>
      </c>
      <c r="B206" s="150">
        <v>5</v>
      </c>
      <c r="C206" s="155">
        <v>4</v>
      </c>
      <c r="D206" s="151">
        <v>5.1</v>
      </c>
      <c r="E206" s="44"/>
      <c r="F206" s="22">
        <f t="shared" si="28"/>
        <v>91</v>
      </c>
      <c r="G206" s="22">
        <f t="shared" si="29"/>
        <v>80</v>
      </c>
      <c r="H206" s="151">
        <v>9</v>
      </c>
      <c r="I206" s="151">
        <v>71</v>
      </c>
      <c r="J206" s="151">
        <v>0</v>
      </c>
      <c r="K206" s="151">
        <v>0</v>
      </c>
      <c r="L206" s="152">
        <v>11</v>
      </c>
    </row>
    <row r="207" spans="1:12" ht="12.75" customHeight="1">
      <c r="A207" s="114">
        <v>2</v>
      </c>
      <c r="B207" s="150">
        <v>34</v>
      </c>
      <c r="C207" s="155">
        <v>18</v>
      </c>
      <c r="D207" s="151">
        <v>2.5</v>
      </c>
      <c r="E207" s="44"/>
      <c r="F207" s="22">
        <f t="shared" si="28"/>
        <v>111</v>
      </c>
      <c r="G207" s="22">
        <f t="shared" si="29"/>
        <v>97</v>
      </c>
      <c r="H207" s="151">
        <v>14</v>
      </c>
      <c r="I207" s="151">
        <v>83</v>
      </c>
      <c r="J207" s="151">
        <v>0</v>
      </c>
      <c r="K207" s="151">
        <v>0</v>
      </c>
      <c r="L207" s="152">
        <v>14</v>
      </c>
    </row>
    <row r="208" spans="1:12" ht="12.75" customHeight="1">
      <c r="A208" s="114">
        <v>3</v>
      </c>
      <c r="B208" s="156">
        <v>36</v>
      </c>
      <c r="C208" s="153">
        <v>10</v>
      </c>
      <c r="D208" s="153">
        <v>2.2</v>
      </c>
      <c r="E208" s="44"/>
      <c r="F208" s="22">
        <f t="shared" si="28"/>
        <v>95</v>
      </c>
      <c r="G208" s="22">
        <f t="shared" si="29"/>
        <v>84</v>
      </c>
      <c r="H208" s="153">
        <v>9</v>
      </c>
      <c r="I208" s="153">
        <v>75</v>
      </c>
      <c r="J208" s="153">
        <v>0</v>
      </c>
      <c r="K208" s="153">
        <v>0</v>
      </c>
      <c r="L208" s="154">
        <v>11</v>
      </c>
    </row>
    <row r="209" spans="1:12" ht="12.75" customHeight="1">
      <c r="A209" s="114">
        <v>4</v>
      </c>
      <c r="B209" s="156">
        <v>36</v>
      </c>
      <c r="C209" s="153">
        <v>11</v>
      </c>
      <c r="D209" s="153">
        <v>4.9</v>
      </c>
      <c r="E209" s="44"/>
      <c r="F209" s="22">
        <f t="shared" si="28"/>
        <v>148</v>
      </c>
      <c r="G209" s="22">
        <f t="shared" si="29"/>
        <v>134</v>
      </c>
      <c r="H209" s="153">
        <v>36</v>
      </c>
      <c r="I209" s="153">
        <v>98</v>
      </c>
      <c r="J209" s="153">
        <v>0</v>
      </c>
      <c r="K209" s="153">
        <v>0</v>
      </c>
      <c r="L209" s="154">
        <v>14</v>
      </c>
    </row>
    <row r="210" spans="1:21" ht="12.75" customHeight="1">
      <c r="A210" s="114">
        <v>5</v>
      </c>
      <c r="B210" s="156">
        <v>39</v>
      </c>
      <c r="C210" s="153">
        <v>10</v>
      </c>
      <c r="D210" s="153">
        <v>2.1</v>
      </c>
      <c r="E210" s="44"/>
      <c r="F210" s="22">
        <f t="shared" si="28"/>
        <v>59</v>
      </c>
      <c r="G210" s="22">
        <f t="shared" si="29"/>
        <v>49</v>
      </c>
      <c r="H210" s="153">
        <v>5</v>
      </c>
      <c r="I210" s="153">
        <v>44</v>
      </c>
      <c r="J210" s="153">
        <v>0</v>
      </c>
      <c r="K210" s="153">
        <v>0</v>
      </c>
      <c r="L210" s="154">
        <v>10</v>
      </c>
      <c r="T210" s="74"/>
      <c r="U210" s="74"/>
    </row>
    <row r="211" spans="1:21" ht="4.5" customHeight="1" thickBot="1">
      <c r="A211" s="113"/>
      <c r="B211" s="305"/>
      <c r="C211" s="305"/>
      <c r="D211" s="279"/>
      <c r="E211" s="279"/>
      <c r="F211" s="279"/>
      <c r="G211" s="279"/>
      <c r="H211" s="279"/>
      <c r="I211" s="279"/>
      <c r="J211" s="279"/>
      <c r="K211" s="279"/>
      <c r="L211" s="280"/>
      <c r="T211" s="74"/>
      <c r="U211" s="74"/>
    </row>
    <row r="212" spans="1:21" ht="15.75" customHeight="1" thickBot="1">
      <c r="A212" s="58">
        <f>A205+A189+A179+A174+A167</f>
        <v>31</v>
      </c>
      <c r="B212" s="299" t="s">
        <v>30</v>
      </c>
      <c r="C212" s="306"/>
      <c r="D212" s="56">
        <f>D205+D189+D179+D174+D167</f>
        <v>16.8</v>
      </c>
      <c r="E212" s="56"/>
      <c r="F212" s="57">
        <f>G212+K212+L212</f>
        <v>504</v>
      </c>
      <c r="G212" s="57">
        <f>H212+I212+J212</f>
        <v>444</v>
      </c>
      <c r="H212" s="58">
        <f>H205+H189+H179+H174+H167</f>
        <v>73</v>
      </c>
      <c r="I212" s="58">
        <f>I205+I189+I179+I174+I167</f>
        <v>371</v>
      </c>
      <c r="J212" s="58">
        <f>J205+J189+J179+J174+J167</f>
        <v>0</v>
      </c>
      <c r="K212" s="58">
        <f>K205+K189+K179+K174+K167</f>
        <v>0</v>
      </c>
      <c r="L212" s="58">
        <f>L205+L189+L179+L174+L167</f>
        <v>60</v>
      </c>
      <c r="T212" s="74"/>
      <c r="U212" s="74"/>
    </row>
    <row r="213" spans="1:12" ht="16.5" thickBot="1">
      <c r="A213" s="110"/>
      <c r="B213" s="307" t="s">
        <v>31</v>
      </c>
      <c r="C213" s="307"/>
      <c r="D213" s="307"/>
      <c r="E213" s="307"/>
      <c r="F213" s="307"/>
      <c r="G213" s="307"/>
      <c r="H213" s="307"/>
      <c r="I213" s="307"/>
      <c r="J213" s="307"/>
      <c r="K213" s="307"/>
      <c r="L213" s="308"/>
    </row>
    <row r="214" spans="1:12" ht="15.75" customHeight="1">
      <c r="A214" s="112">
        <v>1</v>
      </c>
      <c r="B214" s="80" t="s">
        <v>14</v>
      </c>
      <c r="C214" s="50" t="s">
        <v>32</v>
      </c>
      <c r="D214" s="50">
        <f>D215</f>
        <v>0</v>
      </c>
      <c r="E214" s="50"/>
      <c r="F214" s="24">
        <f>G214+K214+L214</f>
        <v>0</v>
      </c>
      <c r="G214" s="24">
        <f>H214+I214+J214</f>
        <v>0</v>
      </c>
      <c r="H214" s="50">
        <f>H215</f>
        <v>0</v>
      </c>
      <c r="I214" s="50">
        <f>I215</f>
        <v>0</v>
      </c>
      <c r="J214" s="50">
        <f>J215</f>
        <v>0</v>
      </c>
      <c r="K214" s="50">
        <f>K215</f>
        <v>0</v>
      </c>
      <c r="L214" s="50">
        <f>L215</f>
        <v>0</v>
      </c>
    </row>
    <row r="215" spans="1:12" ht="12.75" customHeight="1">
      <c r="A215" s="110">
        <v>1</v>
      </c>
      <c r="B215" s="83"/>
      <c r="C215" s="44"/>
      <c r="D215" s="44"/>
      <c r="E215" s="44"/>
      <c r="F215" s="28">
        <f>G215+K215+L215</f>
        <v>0</v>
      </c>
      <c r="G215" s="28">
        <f>H215+I215+J215</f>
        <v>0</v>
      </c>
      <c r="H215" s="44"/>
      <c r="I215" s="44"/>
      <c r="J215" s="44"/>
      <c r="K215" s="44"/>
      <c r="L215" s="45"/>
    </row>
    <row r="216" spans="1:12" ht="4.5" customHeight="1">
      <c r="A216" s="113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80"/>
    </row>
    <row r="217" spans="1:12" ht="17.25">
      <c r="A217" s="112">
        <v>26</v>
      </c>
      <c r="B217" s="77" t="s">
        <v>18</v>
      </c>
      <c r="C217" s="50" t="s">
        <v>32</v>
      </c>
      <c r="D217" s="55">
        <f>SUM(D218:D245)</f>
        <v>83.2</v>
      </c>
      <c r="E217" s="55"/>
      <c r="F217" s="55">
        <f aca="true" t="shared" si="30" ref="F217:L217">SUM(F218:F245)</f>
        <v>1847</v>
      </c>
      <c r="G217" s="55">
        <f t="shared" si="30"/>
        <v>1601</v>
      </c>
      <c r="H217" s="55">
        <f t="shared" si="30"/>
        <v>84</v>
      </c>
      <c r="I217" s="55">
        <f t="shared" si="30"/>
        <v>1517</v>
      </c>
      <c r="J217" s="55">
        <f t="shared" si="30"/>
        <v>0</v>
      </c>
      <c r="K217" s="55">
        <f t="shared" si="30"/>
        <v>0</v>
      </c>
      <c r="L217" s="55">
        <f t="shared" si="30"/>
        <v>246</v>
      </c>
    </row>
    <row r="218" spans="1:12" ht="12.75" customHeight="1">
      <c r="A218" s="110">
        <v>1</v>
      </c>
      <c r="B218" s="83">
        <v>15</v>
      </c>
      <c r="C218" s="44">
        <v>23</v>
      </c>
      <c r="D218" s="44">
        <v>2.8</v>
      </c>
      <c r="E218" s="44">
        <v>93</v>
      </c>
      <c r="F218" s="22">
        <f aca="true" t="shared" si="31" ref="F218:F225">G218+K218+L218</f>
        <v>93</v>
      </c>
      <c r="G218" s="22">
        <f aca="true" t="shared" si="32" ref="G218:G225">H218+I218+J218</f>
        <v>85</v>
      </c>
      <c r="H218" s="44">
        <v>3</v>
      </c>
      <c r="I218" s="44">
        <v>82</v>
      </c>
      <c r="J218" s="44">
        <v>0</v>
      </c>
      <c r="K218" s="44">
        <v>0</v>
      </c>
      <c r="L218" s="45">
        <v>8</v>
      </c>
    </row>
    <row r="219" spans="1:12" ht="12.75" customHeight="1">
      <c r="A219" s="110">
        <v>2</v>
      </c>
      <c r="B219" s="83">
        <v>16</v>
      </c>
      <c r="C219" s="44">
        <v>11</v>
      </c>
      <c r="D219" s="44">
        <v>3</v>
      </c>
      <c r="E219" s="44">
        <v>93</v>
      </c>
      <c r="F219" s="22">
        <f t="shared" si="31"/>
        <v>54</v>
      </c>
      <c r="G219" s="22">
        <f t="shared" si="32"/>
        <v>47</v>
      </c>
      <c r="H219" s="44">
        <v>2</v>
      </c>
      <c r="I219" s="44">
        <v>45</v>
      </c>
      <c r="J219" s="44">
        <v>0</v>
      </c>
      <c r="K219" s="44">
        <v>0</v>
      </c>
      <c r="L219" s="45">
        <v>7</v>
      </c>
    </row>
    <row r="220" spans="1:12" ht="12.75" customHeight="1">
      <c r="A220" s="110">
        <v>3</v>
      </c>
      <c r="B220" s="83">
        <v>24</v>
      </c>
      <c r="C220" s="44">
        <v>8</v>
      </c>
      <c r="D220" s="44">
        <v>5.2</v>
      </c>
      <c r="E220" s="44">
        <v>53</v>
      </c>
      <c r="F220" s="22">
        <f t="shared" si="31"/>
        <v>59</v>
      </c>
      <c r="G220" s="22">
        <f t="shared" si="32"/>
        <v>51</v>
      </c>
      <c r="H220" s="44">
        <v>4</v>
      </c>
      <c r="I220" s="44">
        <v>47</v>
      </c>
      <c r="J220" s="44">
        <v>0</v>
      </c>
      <c r="K220" s="44">
        <v>0</v>
      </c>
      <c r="L220" s="45">
        <v>8</v>
      </c>
    </row>
    <row r="221" spans="1:12" ht="12.75" customHeight="1">
      <c r="A221" s="110">
        <v>4</v>
      </c>
      <c r="B221" s="83">
        <v>25</v>
      </c>
      <c r="C221" s="44">
        <v>16</v>
      </c>
      <c r="D221" s="44">
        <v>2.5</v>
      </c>
      <c r="E221" s="44">
        <v>48</v>
      </c>
      <c r="F221" s="22">
        <f t="shared" si="31"/>
        <v>29</v>
      </c>
      <c r="G221" s="22">
        <f t="shared" si="32"/>
        <v>26</v>
      </c>
      <c r="H221" s="44">
        <v>0</v>
      </c>
      <c r="I221" s="44">
        <v>26</v>
      </c>
      <c r="J221" s="44">
        <v>0</v>
      </c>
      <c r="K221" s="44">
        <v>0</v>
      </c>
      <c r="L221" s="45">
        <v>3</v>
      </c>
    </row>
    <row r="222" spans="1:12" ht="12.75" customHeight="1">
      <c r="A222" s="110">
        <v>5</v>
      </c>
      <c r="B222" s="83">
        <v>26</v>
      </c>
      <c r="C222" s="44">
        <v>4</v>
      </c>
      <c r="D222" s="44">
        <v>2.7</v>
      </c>
      <c r="E222" s="44">
        <v>48</v>
      </c>
      <c r="F222" s="22">
        <f t="shared" si="31"/>
        <v>69</v>
      </c>
      <c r="G222" s="22">
        <f t="shared" si="32"/>
        <v>61</v>
      </c>
      <c r="H222" s="44">
        <v>0</v>
      </c>
      <c r="I222" s="44">
        <v>61</v>
      </c>
      <c r="J222" s="44">
        <v>0</v>
      </c>
      <c r="K222" s="44">
        <v>0</v>
      </c>
      <c r="L222" s="45">
        <v>8</v>
      </c>
    </row>
    <row r="223" spans="1:12" ht="12.75" customHeight="1">
      <c r="A223" s="110">
        <v>6</v>
      </c>
      <c r="B223" s="83">
        <v>30</v>
      </c>
      <c r="C223" s="44">
        <v>7</v>
      </c>
      <c r="D223" s="44">
        <v>2.4</v>
      </c>
      <c r="E223" s="44">
        <v>72</v>
      </c>
      <c r="F223" s="22">
        <f t="shared" si="31"/>
        <v>47</v>
      </c>
      <c r="G223" s="22">
        <f t="shared" si="32"/>
        <v>42</v>
      </c>
      <c r="H223" s="44">
        <v>1</v>
      </c>
      <c r="I223" s="44">
        <v>41</v>
      </c>
      <c r="J223" s="44">
        <v>0</v>
      </c>
      <c r="K223" s="44">
        <v>0</v>
      </c>
      <c r="L223" s="45">
        <v>5</v>
      </c>
    </row>
    <row r="224" spans="1:12" ht="12.75" customHeight="1">
      <c r="A224" s="110">
        <v>7</v>
      </c>
      <c r="B224" s="83">
        <v>33</v>
      </c>
      <c r="C224" s="44">
        <v>13</v>
      </c>
      <c r="D224" s="44">
        <v>1.7</v>
      </c>
      <c r="E224" s="44">
        <v>62</v>
      </c>
      <c r="F224" s="22">
        <f t="shared" si="31"/>
        <v>17</v>
      </c>
      <c r="G224" s="22">
        <f t="shared" si="32"/>
        <v>16</v>
      </c>
      <c r="H224" s="44">
        <v>1</v>
      </c>
      <c r="I224" s="44">
        <v>15</v>
      </c>
      <c r="J224" s="44">
        <v>0</v>
      </c>
      <c r="K224" s="44">
        <v>0</v>
      </c>
      <c r="L224" s="45">
        <v>1</v>
      </c>
    </row>
    <row r="225" spans="1:12" ht="12.75" customHeight="1">
      <c r="A225" s="110">
        <v>8</v>
      </c>
      <c r="B225" s="83">
        <v>40</v>
      </c>
      <c r="C225" s="44">
        <v>19</v>
      </c>
      <c r="D225" s="44">
        <v>2.6</v>
      </c>
      <c r="E225" s="44">
        <v>76</v>
      </c>
      <c r="F225" s="22">
        <f t="shared" si="31"/>
        <v>35</v>
      </c>
      <c r="G225" s="22">
        <f t="shared" si="32"/>
        <v>31</v>
      </c>
      <c r="H225" s="44">
        <v>0</v>
      </c>
      <c r="I225" s="44">
        <v>31</v>
      </c>
      <c r="J225" s="44">
        <v>0</v>
      </c>
      <c r="K225" s="44">
        <v>0</v>
      </c>
      <c r="L225" s="45">
        <v>4</v>
      </c>
    </row>
    <row r="226" spans="1:12" ht="12.75" customHeight="1">
      <c r="A226" s="110">
        <v>9</v>
      </c>
      <c r="B226" s="83">
        <v>43</v>
      </c>
      <c r="C226" s="44">
        <v>6</v>
      </c>
      <c r="D226" s="44">
        <v>2.2</v>
      </c>
      <c r="E226" s="44">
        <v>56</v>
      </c>
      <c r="F226" s="22">
        <f aca="true" t="shared" si="33" ref="F226:F233">G226+K226+L226</f>
        <v>16</v>
      </c>
      <c r="G226" s="22">
        <f aca="true" t="shared" si="34" ref="G226:G233">H226+I226+J226</f>
        <v>15</v>
      </c>
      <c r="H226" s="44">
        <v>1</v>
      </c>
      <c r="I226" s="44">
        <v>14</v>
      </c>
      <c r="J226" s="44">
        <v>0</v>
      </c>
      <c r="K226" s="44">
        <v>0</v>
      </c>
      <c r="L226" s="45">
        <v>1</v>
      </c>
    </row>
    <row r="227" spans="1:12" ht="12.75" customHeight="1">
      <c r="A227" s="111">
        <v>10</v>
      </c>
      <c r="B227" s="133">
        <v>55</v>
      </c>
      <c r="C227" s="134">
        <v>12</v>
      </c>
      <c r="D227" s="134">
        <v>4.4</v>
      </c>
      <c r="E227" s="134">
        <v>83</v>
      </c>
      <c r="F227" s="22">
        <f t="shared" si="33"/>
        <v>171</v>
      </c>
      <c r="G227" s="22">
        <f t="shared" si="34"/>
        <v>115</v>
      </c>
      <c r="H227" s="134">
        <v>9</v>
      </c>
      <c r="I227" s="134">
        <v>106</v>
      </c>
      <c r="J227" s="134">
        <v>0</v>
      </c>
      <c r="K227" s="134">
        <v>0</v>
      </c>
      <c r="L227" s="157">
        <v>56</v>
      </c>
    </row>
    <row r="228" spans="1:12" ht="12.75" customHeight="1">
      <c r="A228" s="111">
        <v>11</v>
      </c>
      <c r="B228" s="133">
        <v>56</v>
      </c>
      <c r="C228" s="134">
        <v>6</v>
      </c>
      <c r="D228" s="134">
        <v>5.7</v>
      </c>
      <c r="E228" s="134">
        <v>84</v>
      </c>
      <c r="F228" s="22">
        <f t="shared" si="33"/>
        <v>172</v>
      </c>
      <c r="G228" s="22">
        <f t="shared" si="34"/>
        <v>129</v>
      </c>
      <c r="H228" s="134">
        <v>6</v>
      </c>
      <c r="I228" s="134">
        <v>123</v>
      </c>
      <c r="J228" s="134">
        <v>0</v>
      </c>
      <c r="K228" s="134">
        <v>0</v>
      </c>
      <c r="L228" s="157">
        <v>43</v>
      </c>
    </row>
    <row r="229" spans="1:12" ht="12.75" customHeight="1">
      <c r="A229" s="111">
        <v>12</v>
      </c>
      <c r="B229" s="133">
        <v>59</v>
      </c>
      <c r="C229" s="134">
        <v>14</v>
      </c>
      <c r="D229" s="134">
        <v>1.9</v>
      </c>
      <c r="E229" s="134">
        <v>52</v>
      </c>
      <c r="F229" s="22">
        <f t="shared" si="33"/>
        <v>101</v>
      </c>
      <c r="G229" s="22">
        <f t="shared" si="34"/>
        <v>86</v>
      </c>
      <c r="H229" s="134">
        <v>0</v>
      </c>
      <c r="I229" s="134">
        <v>86</v>
      </c>
      <c r="J229" s="134">
        <v>0</v>
      </c>
      <c r="K229" s="134">
        <v>0</v>
      </c>
      <c r="L229" s="157">
        <v>15</v>
      </c>
    </row>
    <row r="230" spans="1:12" ht="12.75" customHeight="1">
      <c r="A230" s="111">
        <v>13</v>
      </c>
      <c r="B230" s="133">
        <v>61</v>
      </c>
      <c r="C230" s="134">
        <v>16</v>
      </c>
      <c r="D230" s="134">
        <v>3.4</v>
      </c>
      <c r="E230" s="134">
        <v>61</v>
      </c>
      <c r="F230" s="22">
        <f t="shared" si="33"/>
        <v>126</v>
      </c>
      <c r="G230" s="22">
        <f t="shared" si="34"/>
        <v>111</v>
      </c>
      <c r="H230" s="134">
        <v>8</v>
      </c>
      <c r="I230" s="134">
        <v>103</v>
      </c>
      <c r="J230" s="134">
        <v>0</v>
      </c>
      <c r="K230" s="134">
        <v>0</v>
      </c>
      <c r="L230" s="157">
        <v>15</v>
      </c>
    </row>
    <row r="231" spans="1:12" ht="12.75" customHeight="1">
      <c r="A231" s="111">
        <v>14</v>
      </c>
      <c r="B231" s="133">
        <v>64</v>
      </c>
      <c r="C231" s="134">
        <v>8</v>
      </c>
      <c r="D231" s="134">
        <v>0.7</v>
      </c>
      <c r="E231" s="134">
        <v>58</v>
      </c>
      <c r="F231" s="22">
        <f t="shared" si="33"/>
        <v>38</v>
      </c>
      <c r="G231" s="22">
        <f t="shared" si="34"/>
        <v>33</v>
      </c>
      <c r="H231" s="134">
        <v>1</v>
      </c>
      <c r="I231" s="134">
        <v>32</v>
      </c>
      <c r="J231" s="134">
        <v>0</v>
      </c>
      <c r="K231" s="134">
        <v>0</v>
      </c>
      <c r="L231" s="157">
        <v>5</v>
      </c>
    </row>
    <row r="232" spans="1:12" ht="12.75" customHeight="1">
      <c r="A232" s="111">
        <v>15</v>
      </c>
      <c r="B232" s="133">
        <v>64</v>
      </c>
      <c r="C232" s="134">
        <v>9</v>
      </c>
      <c r="D232" s="134">
        <v>1.1</v>
      </c>
      <c r="E232" s="134">
        <v>99</v>
      </c>
      <c r="F232" s="22">
        <f t="shared" si="33"/>
        <v>29</v>
      </c>
      <c r="G232" s="22">
        <f t="shared" si="34"/>
        <v>27</v>
      </c>
      <c r="H232" s="134">
        <v>2</v>
      </c>
      <c r="I232" s="134">
        <v>25</v>
      </c>
      <c r="J232" s="134">
        <v>0</v>
      </c>
      <c r="K232" s="134">
        <v>0</v>
      </c>
      <c r="L232" s="157">
        <v>2</v>
      </c>
    </row>
    <row r="233" spans="1:12" ht="12.75" customHeight="1">
      <c r="A233" s="111">
        <v>16</v>
      </c>
      <c r="B233" s="133">
        <v>65</v>
      </c>
      <c r="C233" s="134">
        <v>4</v>
      </c>
      <c r="D233" s="134">
        <v>1.2</v>
      </c>
      <c r="E233" s="134">
        <v>82</v>
      </c>
      <c r="F233" s="22">
        <f t="shared" si="33"/>
        <v>47</v>
      </c>
      <c r="G233" s="22">
        <f t="shared" si="34"/>
        <v>42</v>
      </c>
      <c r="H233" s="134">
        <v>1</v>
      </c>
      <c r="I233" s="134">
        <v>41</v>
      </c>
      <c r="J233" s="134">
        <v>0</v>
      </c>
      <c r="K233" s="134">
        <v>0</v>
      </c>
      <c r="L233" s="157">
        <v>5</v>
      </c>
    </row>
    <row r="234" spans="1:12" ht="12.75" customHeight="1">
      <c r="A234" s="111">
        <v>17</v>
      </c>
      <c r="B234" s="133">
        <v>65</v>
      </c>
      <c r="C234" s="134">
        <v>11</v>
      </c>
      <c r="D234" s="134">
        <v>0.7</v>
      </c>
      <c r="E234" s="134">
        <v>58</v>
      </c>
      <c r="F234" s="22">
        <f aca="true" t="shared" si="35" ref="F234:F244">G234+K234+L234</f>
        <v>34</v>
      </c>
      <c r="G234" s="22">
        <f aca="true" t="shared" si="36" ref="G234:G244">H234+I234+J234</f>
        <v>30</v>
      </c>
      <c r="H234" s="134">
        <v>2</v>
      </c>
      <c r="I234" s="134">
        <v>28</v>
      </c>
      <c r="J234" s="134">
        <v>0</v>
      </c>
      <c r="K234" s="134">
        <v>0</v>
      </c>
      <c r="L234" s="157">
        <v>4</v>
      </c>
    </row>
    <row r="235" spans="1:12" ht="12.75" customHeight="1">
      <c r="A235" s="111">
        <v>18</v>
      </c>
      <c r="B235" s="133">
        <v>65</v>
      </c>
      <c r="C235" s="134">
        <v>15</v>
      </c>
      <c r="D235" s="134">
        <v>4.6</v>
      </c>
      <c r="E235" s="134">
        <v>123</v>
      </c>
      <c r="F235" s="22">
        <f t="shared" si="35"/>
        <v>123</v>
      </c>
      <c r="G235" s="22">
        <f t="shared" si="36"/>
        <v>116</v>
      </c>
      <c r="H235" s="134">
        <v>10</v>
      </c>
      <c r="I235" s="134">
        <v>106</v>
      </c>
      <c r="J235" s="134">
        <v>0</v>
      </c>
      <c r="K235" s="134">
        <v>0</v>
      </c>
      <c r="L235" s="157">
        <v>7</v>
      </c>
    </row>
    <row r="236" spans="1:12" ht="12.75" customHeight="1">
      <c r="A236" s="111">
        <v>19</v>
      </c>
      <c r="B236" s="133">
        <v>65</v>
      </c>
      <c r="C236" s="134">
        <v>15</v>
      </c>
      <c r="D236" s="134">
        <v>4.5</v>
      </c>
      <c r="E236" s="134">
        <v>123</v>
      </c>
      <c r="F236" s="22">
        <f t="shared" si="35"/>
        <v>75</v>
      </c>
      <c r="G236" s="22">
        <f t="shared" si="36"/>
        <v>70</v>
      </c>
      <c r="H236" s="134">
        <v>4</v>
      </c>
      <c r="I236" s="134">
        <v>66</v>
      </c>
      <c r="J236" s="134">
        <v>0</v>
      </c>
      <c r="K236" s="134">
        <v>0</v>
      </c>
      <c r="L236" s="157">
        <v>5</v>
      </c>
    </row>
    <row r="237" spans="1:12" ht="12.75" customHeight="1">
      <c r="A237" s="111">
        <v>20</v>
      </c>
      <c r="B237" s="133">
        <v>65</v>
      </c>
      <c r="C237" s="134">
        <v>20</v>
      </c>
      <c r="D237" s="134">
        <v>0.9</v>
      </c>
      <c r="E237" s="134">
        <v>53</v>
      </c>
      <c r="F237" s="22">
        <f t="shared" si="35"/>
        <v>40</v>
      </c>
      <c r="G237" s="22">
        <f t="shared" si="36"/>
        <v>35</v>
      </c>
      <c r="H237" s="134">
        <v>3</v>
      </c>
      <c r="I237" s="134">
        <v>32</v>
      </c>
      <c r="J237" s="134">
        <v>0</v>
      </c>
      <c r="K237" s="134">
        <v>0</v>
      </c>
      <c r="L237" s="157">
        <v>5</v>
      </c>
    </row>
    <row r="238" spans="1:12" ht="12.75" customHeight="1">
      <c r="A238" s="111">
        <v>21</v>
      </c>
      <c r="B238" s="133">
        <v>67</v>
      </c>
      <c r="C238" s="134">
        <v>4</v>
      </c>
      <c r="D238" s="134">
        <v>6.7</v>
      </c>
      <c r="E238" s="134">
        <v>103</v>
      </c>
      <c r="F238" s="22">
        <f t="shared" si="35"/>
        <v>130</v>
      </c>
      <c r="G238" s="22">
        <f t="shared" si="36"/>
        <v>123</v>
      </c>
      <c r="H238" s="134">
        <v>10</v>
      </c>
      <c r="I238" s="134">
        <v>113</v>
      </c>
      <c r="J238" s="134">
        <v>0</v>
      </c>
      <c r="K238" s="134">
        <v>0</v>
      </c>
      <c r="L238" s="157">
        <v>7</v>
      </c>
    </row>
    <row r="239" spans="1:12" ht="12.75" customHeight="1">
      <c r="A239" s="111">
        <v>22</v>
      </c>
      <c r="B239" s="133">
        <v>71</v>
      </c>
      <c r="C239" s="134">
        <v>7</v>
      </c>
      <c r="D239" s="134">
        <v>6</v>
      </c>
      <c r="E239" s="134">
        <v>50</v>
      </c>
      <c r="F239" s="22">
        <f t="shared" si="35"/>
        <v>84</v>
      </c>
      <c r="G239" s="22">
        <f t="shared" si="36"/>
        <v>75</v>
      </c>
      <c r="H239" s="134">
        <v>4</v>
      </c>
      <c r="I239" s="134">
        <v>71</v>
      </c>
      <c r="J239" s="134">
        <v>0</v>
      </c>
      <c r="K239" s="134">
        <v>0</v>
      </c>
      <c r="L239" s="157">
        <v>9</v>
      </c>
    </row>
    <row r="240" spans="1:12" ht="12.75" customHeight="1">
      <c r="A240" s="111">
        <v>23</v>
      </c>
      <c r="B240" s="133">
        <v>73</v>
      </c>
      <c r="C240" s="134">
        <v>12</v>
      </c>
      <c r="D240" s="134">
        <v>4.2</v>
      </c>
      <c r="E240" s="134">
        <v>84</v>
      </c>
      <c r="F240" s="22">
        <f t="shared" si="35"/>
        <v>57</v>
      </c>
      <c r="G240" s="22">
        <f t="shared" si="36"/>
        <v>52</v>
      </c>
      <c r="H240" s="134">
        <v>2</v>
      </c>
      <c r="I240" s="134">
        <v>50</v>
      </c>
      <c r="J240" s="134">
        <v>0</v>
      </c>
      <c r="K240" s="134">
        <v>0</v>
      </c>
      <c r="L240" s="157">
        <v>5</v>
      </c>
    </row>
    <row r="241" spans="1:12" ht="12.75" customHeight="1">
      <c r="A241" s="111">
        <v>24</v>
      </c>
      <c r="B241" s="133">
        <v>73</v>
      </c>
      <c r="C241" s="134">
        <v>13</v>
      </c>
      <c r="D241" s="134">
        <v>3.6</v>
      </c>
      <c r="E241" s="134">
        <v>84</v>
      </c>
      <c r="F241" s="22">
        <f t="shared" si="35"/>
        <v>48</v>
      </c>
      <c r="G241" s="22">
        <f t="shared" si="36"/>
        <v>44</v>
      </c>
      <c r="H241" s="134">
        <v>3</v>
      </c>
      <c r="I241" s="134">
        <v>41</v>
      </c>
      <c r="J241" s="134">
        <v>0</v>
      </c>
      <c r="K241" s="134">
        <v>0</v>
      </c>
      <c r="L241" s="157">
        <v>4</v>
      </c>
    </row>
    <row r="242" spans="1:12" ht="12.75" customHeight="1">
      <c r="A242" s="111">
        <v>25</v>
      </c>
      <c r="B242" s="133">
        <v>74</v>
      </c>
      <c r="C242" s="134">
        <v>4</v>
      </c>
      <c r="D242" s="134">
        <v>4.9</v>
      </c>
      <c r="E242" s="134">
        <v>58</v>
      </c>
      <c r="F242" s="22">
        <f t="shared" si="35"/>
        <v>68</v>
      </c>
      <c r="G242" s="22">
        <f t="shared" si="36"/>
        <v>60</v>
      </c>
      <c r="H242" s="134">
        <v>1</v>
      </c>
      <c r="I242" s="134">
        <v>59</v>
      </c>
      <c r="J242" s="134">
        <v>0</v>
      </c>
      <c r="K242" s="134">
        <v>0</v>
      </c>
      <c r="L242" s="157">
        <v>8</v>
      </c>
    </row>
    <row r="243" spans="1:12" ht="12.75" customHeight="1">
      <c r="A243" s="111">
        <v>26</v>
      </c>
      <c r="B243" s="133">
        <v>76</v>
      </c>
      <c r="C243" s="134">
        <v>7</v>
      </c>
      <c r="D243" s="134">
        <v>3.6</v>
      </c>
      <c r="E243" s="134">
        <v>88</v>
      </c>
      <c r="F243" s="22">
        <f t="shared" si="35"/>
        <v>85</v>
      </c>
      <c r="G243" s="22">
        <f t="shared" si="36"/>
        <v>79</v>
      </c>
      <c r="H243" s="134">
        <v>6</v>
      </c>
      <c r="I243" s="134">
        <v>73</v>
      </c>
      <c r="J243" s="134">
        <v>0</v>
      </c>
      <c r="K243" s="134">
        <v>0</v>
      </c>
      <c r="L243" s="157">
        <v>6</v>
      </c>
    </row>
    <row r="244" spans="1:12" ht="12.75" customHeight="1">
      <c r="A244" s="111">
        <v>27</v>
      </c>
      <c r="B244" s="133"/>
      <c r="C244" s="134"/>
      <c r="D244" s="134"/>
      <c r="E244" s="134"/>
      <c r="F244" s="22">
        <f t="shared" si="35"/>
        <v>0</v>
      </c>
      <c r="G244" s="22">
        <f t="shared" si="36"/>
        <v>0</v>
      </c>
      <c r="H244" s="134"/>
      <c r="I244" s="134"/>
      <c r="J244" s="134"/>
      <c r="K244" s="134"/>
      <c r="L244" s="157"/>
    </row>
    <row r="245" spans="1:12" ht="12.75" customHeight="1">
      <c r="A245" s="111">
        <v>28</v>
      </c>
      <c r="B245" s="133"/>
      <c r="C245" s="134"/>
      <c r="D245" s="134"/>
      <c r="E245" s="134"/>
      <c r="F245" s="22">
        <f>G245+K245+L245</f>
        <v>0</v>
      </c>
      <c r="G245" s="22">
        <f>H245+I245+J245</f>
        <v>0</v>
      </c>
      <c r="H245" s="134"/>
      <c r="I245" s="134"/>
      <c r="J245" s="134"/>
      <c r="K245" s="134"/>
      <c r="L245" s="157"/>
    </row>
    <row r="246" spans="1:12" ht="4.5" customHeight="1">
      <c r="A246" s="113"/>
      <c r="B246" s="279"/>
      <c r="C246" s="279"/>
      <c r="D246" s="279"/>
      <c r="E246" s="279"/>
      <c r="F246" s="279"/>
      <c r="G246" s="279"/>
      <c r="H246" s="279"/>
      <c r="I246" s="279"/>
      <c r="J246" s="279"/>
      <c r="K246" s="279"/>
      <c r="L246" s="280"/>
    </row>
    <row r="247" spans="1:12" ht="12.75" customHeight="1">
      <c r="A247" s="158">
        <v>29</v>
      </c>
      <c r="B247" s="159" t="s">
        <v>19</v>
      </c>
      <c r="C247" s="160" t="s">
        <v>32</v>
      </c>
      <c r="D247" s="161">
        <f>SUM(D248:D276)</f>
        <v>0</v>
      </c>
      <c r="E247" s="161"/>
      <c r="F247" s="161">
        <f>G247+K247+L247</f>
        <v>0</v>
      </c>
      <c r="G247" s="161">
        <f>H247+I247+J247</f>
        <v>0</v>
      </c>
      <c r="H247" s="161">
        <f>SUM(H248:H276)</f>
        <v>0</v>
      </c>
      <c r="I247" s="161">
        <f>SUM(I248:I276)</f>
        <v>0</v>
      </c>
      <c r="J247" s="161">
        <f>SUM(J248:J276)</f>
        <v>0</v>
      </c>
      <c r="K247" s="161">
        <f>SUM(K248:K276)</f>
        <v>0</v>
      </c>
      <c r="L247" s="161">
        <f>SUM(L248:L276)</f>
        <v>0</v>
      </c>
    </row>
    <row r="248" spans="1:12" s="8" customFormat="1" ht="12.75" customHeight="1">
      <c r="A248" s="88">
        <v>1</v>
      </c>
      <c r="B248" s="87"/>
      <c r="C248" s="59"/>
      <c r="D248" s="59"/>
      <c r="E248" s="59"/>
      <c r="F248" s="42">
        <f aca="true" t="shared" si="37" ref="F248:F276">G248+K248+L248</f>
        <v>0</v>
      </c>
      <c r="G248" s="42">
        <f aca="true" t="shared" si="38" ref="G248:G276">H248+I248+J248</f>
        <v>0</v>
      </c>
      <c r="H248" s="59"/>
      <c r="I248" s="59"/>
      <c r="J248" s="59"/>
      <c r="K248" s="59"/>
      <c r="L248" s="59"/>
    </row>
    <row r="249" spans="1:12" s="8" customFormat="1" ht="12.75" customHeight="1">
      <c r="A249" s="88">
        <v>2</v>
      </c>
      <c r="B249" s="87"/>
      <c r="C249" s="59"/>
      <c r="D249" s="59"/>
      <c r="E249" s="59"/>
      <c r="F249" s="42">
        <f t="shared" si="37"/>
        <v>0</v>
      </c>
      <c r="G249" s="42">
        <f t="shared" si="38"/>
        <v>0</v>
      </c>
      <c r="H249" s="59"/>
      <c r="I249" s="59"/>
      <c r="J249" s="59"/>
      <c r="K249" s="59"/>
      <c r="L249" s="59"/>
    </row>
    <row r="250" spans="1:12" s="8" customFormat="1" ht="12.75" customHeight="1">
      <c r="A250" s="88">
        <v>3</v>
      </c>
      <c r="B250" s="87"/>
      <c r="C250" s="59"/>
      <c r="D250" s="59"/>
      <c r="E250" s="59"/>
      <c r="F250" s="42">
        <f t="shared" si="37"/>
        <v>0</v>
      </c>
      <c r="G250" s="42">
        <f t="shared" si="38"/>
        <v>0</v>
      </c>
      <c r="H250" s="59"/>
      <c r="I250" s="59"/>
      <c r="J250" s="59"/>
      <c r="K250" s="59"/>
      <c r="L250" s="59"/>
    </row>
    <row r="251" spans="1:12" s="8" customFormat="1" ht="12.75" customHeight="1">
      <c r="A251" s="88">
        <v>4</v>
      </c>
      <c r="B251" s="87"/>
      <c r="C251" s="59"/>
      <c r="D251" s="59"/>
      <c r="E251" s="59"/>
      <c r="F251" s="42">
        <f t="shared" si="37"/>
        <v>0</v>
      </c>
      <c r="G251" s="42">
        <f t="shared" si="38"/>
        <v>0</v>
      </c>
      <c r="H251" s="59"/>
      <c r="I251" s="59"/>
      <c r="J251" s="59"/>
      <c r="K251" s="59"/>
      <c r="L251" s="59"/>
    </row>
    <row r="252" spans="1:12" s="8" customFormat="1" ht="12.75" customHeight="1">
      <c r="A252" s="88">
        <v>5</v>
      </c>
      <c r="B252" s="87"/>
      <c r="C252" s="59"/>
      <c r="D252" s="59"/>
      <c r="E252" s="59"/>
      <c r="F252" s="42">
        <f t="shared" si="37"/>
        <v>0</v>
      </c>
      <c r="G252" s="42">
        <f t="shared" si="38"/>
        <v>0</v>
      </c>
      <c r="H252" s="59"/>
      <c r="I252" s="59"/>
      <c r="J252" s="59"/>
      <c r="K252" s="59"/>
      <c r="L252" s="59"/>
    </row>
    <row r="253" spans="1:12" s="8" customFormat="1" ht="12.75" customHeight="1">
      <c r="A253" s="88">
        <v>6</v>
      </c>
      <c r="B253" s="87"/>
      <c r="C253" s="59"/>
      <c r="D253" s="59"/>
      <c r="E253" s="59"/>
      <c r="F253" s="42">
        <f t="shared" si="37"/>
        <v>0</v>
      </c>
      <c r="G253" s="42">
        <f t="shared" si="38"/>
        <v>0</v>
      </c>
      <c r="H253" s="59"/>
      <c r="I253" s="59"/>
      <c r="J253" s="59"/>
      <c r="K253" s="59"/>
      <c r="L253" s="59"/>
    </row>
    <row r="254" spans="1:12" s="8" customFormat="1" ht="12.75" customHeight="1">
      <c r="A254" s="88">
        <v>7</v>
      </c>
      <c r="B254" s="87"/>
      <c r="C254" s="59"/>
      <c r="D254" s="59"/>
      <c r="E254" s="59"/>
      <c r="F254" s="42">
        <f t="shared" si="37"/>
        <v>0</v>
      </c>
      <c r="G254" s="42">
        <f t="shared" si="38"/>
        <v>0</v>
      </c>
      <c r="H254" s="59"/>
      <c r="I254" s="59"/>
      <c r="J254" s="59"/>
      <c r="K254" s="59"/>
      <c r="L254" s="59"/>
    </row>
    <row r="255" spans="1:12" s="8" customFormat="1" ht="12.75" customHeight="1">
      <c r="A255" s="88">
        <v>8</v>
      </c>
      <c r="B255" s="87"/>
      <c r="C255" s="59"/>
      <c r="D255" s="59"/>
      <c r="E255" s="59"/>
      <c r="F255" s="42">
        <f t="shared" si="37"/>
        <v>0</v>
      </c>
      <c r="G255" s="42">
        <f t="shared" si="38"/>
        <v>0</v>
      </c>
      <c r="H255" s="59"/>
      <c r="I255" s="59"/>
      <c r="J255" s="59"/>
      <c r="K255" s="59"/>
      <c r="L255" s="59"/>
    </row>
    <row r="256" spans="1:12" s="8" customFormat="1" ht="12.75" customHeight="1">
      <c r="A256" s="88">
        <v>9</v>
      </c>
      <c r="B256" s="87"/>
      <c r="C256" s="59"/>
      <c r="D256" s="59"/>
      <c r="E256" s="59"/>
      <c r="F256" s="42">
        <f t="shared" si="37"/>
        <v>0</v>
      </c>
      <c r="G256" s="42">
        <f t="shared" si="38"/>
        <v>0</v>
      </c>
      <c r="H256" s="59"/>
      <c r="I256" s="59"/>
      <c r="J256" s="59"/>
      <c r="K256" s="59"/>
      <c r="L256" s="59"/>
    </row>
    <row r="257" spans="1:12" s="8" customFormat="1" ht="12.75" customHeight="1">
      <c r="A257" s="88">
        <v>10</v>
      </c>
      <c r="B257" s="87"/>
      <c r="C257" s="59"/>
      <c r="D257" s="59"/>
      <c r="E257" s="59"/>
      <c r="F257" s="42">
        <f t="shared" si="37"/>
        <v>0</v>
      </c>
      <c r="G257" s="42">
        <f t="shared" si="38"/>
        <v>0</v>
      </c>
      <c r="H257" s="59"/>
      <c r="I257" s="59"/>
      <c r="J257" s="59"/>
      <c r="K257" s="59"/>
      <c r="L257" s="59"/>
    </row>
    <row r="258" spans="1:12" s="8" customFormat="1" ht="12.75" customHeight="1">
      <c r="A258" s="88">
        <v>11</v>
      </c>
      <c r="B258" s="87"/>
      <c r="C258" s="59"/>
      <c r="D258" s="59"/>
      <c r="E258" s="59"/>
      <c r="F258" s="42">
        <f t="shared" si="37"/>
        <v>0</v>
      </c>
      <c r="G258" s="42">
        <f t="shared" si="38"/>
        <v>0</v>
      </c>
      <c r="H258" s="59"/>
      <c r="I258" s="59"/>
      <c r="J258" s="59"/>
      <c r="K258" s="59"/>
      <c r="L258" s="59"/>
    </row>
    <row r="259" spans="1:12" s="8" customFormat="1" ht="12.75" customHeight="1">
      <c r="A259" s="88">
        <v>12</v>
      </c>
      <c r="B259" s="87"/>
      <c r="C259" s="59"/>
      <c r="D259" s="59"/>
      <c r="E259" s="59"/>
      <c r="F259" s="42">
        <f t="shared" si="37"/>
        <v>0</v>
      </c>
      <c r="G259" s="42">
        <f t="shared" si="38"/>
        <v>0</v>
      </c>
      <c r="H259" s="59"/>
      <c r="I259" s="59"/>
      <c r="J259" s="59"/>
      <c r="K259" s="59"/>
      <c r="L259" s="59"/>
    </row>
    <row r="260" spans="1:12" s="8" customFormat="1" ht="12.75" customHeight="1">
      <c r="A260" s="88">
        <v>13</v>
      </c>
      <c r="B260" s="87"/>
      <c r="C260" s="59"/>
      <c r="D260" s="59"/>
      <c r="E260" s="59"/>
      <c r="F260" s="42">
        <f t="shared" si="37"/>
        <v>0</v>
      </c>
      <c r="G260" s="42">
        <f t="shared" si="38"/>
        <v>0</v>
      </c>
      <c r="H260" s="59"/>
      <c r="I260" s="59"/>
      <c r="J260" s="59"/>
      <c r="K260" s="59"/>
      <c r="L260" s="59"/>
    </row>
    <row r="261" spans="1:12" s="8" customFormat="1" ht="12.75" customHeight="1">
      <c r="A261" s="88">
        <v>14</v>
      </c>
      <c r="B261" s="87"/>
      <c r="C261" s="59"/>
      <c r="D261" s="59"/>
      <c r="E261" s="59"/>
      <c r="F261" s="42">
        <f t="shared" si="37"/>
        <v>0</v>
      </c>
      <c r="G261" s="42">
        <f t="shared" si="38"/>
        <v>0</v>
      </c>
      <c r="H261" s="59"/>
      <c r="I261" s="59"/>
      <c r="J261" s="59"/>
      <c r="K261" s="59"/>
      <c r="L261" s="59"/>
    </row>
    <row r="262" spans="1:12" s="8" customFormat="1" ht="12.75" customHeight="1">
      <c r="A262" s="88">
        <v>15</v>
      </c>
      <c r="B262" s="87"/>
      <c r="C262" s="59"/>
      <c r="D262" s="59"/>
      <c r="E262" s="59"/>
      <c r="F262" s="42">
        <f t="shared" si="37"/>
        <v>0</v>
      </c>
      <c r="G262" s="42">
        <f t="shared" si="38"/>
        <v>0</v>
      </c>
      <c r="H262" s="59"/>
      <c r="I262" s="59"/>
      <c r="J262" s="59"/>
      <c r="K262" s="59"/>
      <c r="L262" s="59"/>
    </row>
    <row r="263" spans="1:12" s="8" customFormat="1" ht="12.75" customHeight="1">
      <c r="A263" s="88">
        <v>16</v>
      </c>
      <c r="B263" s="87"/>
      <c r="C263" s="59"/>
      <c r="D263" s="59"/>
      <c r="E263" s="59"/>
      <c r="F263" s="42">
        <f t="shared" si="37"/>
        <v>0</v>
      </c>
      <c r="G263" s="42">
        <f t="shared" si="38"/>
        <v>0</v>
      </c>
      <c r="H263" s="59"/>
      <c r="I263" s="59"/>
      <c r="J263" s="59"/>
      <c r="K263" s="59"/>
      <c r="L263" s="59"/>
    </row>
    <row r="264" spans="1:12" s="8" customFormat="1" ht="12.75" customHeight="1">
      <c r="A264" s="88">
        <v>17</v>
      </c>
      <c r="B264" s="87"/>
      <c r="C264" s="59"/>
      <c r="D264" s="59"/>
      <c r="E264" s="59"/>
      <c r="F264" s="42">
        <f t="shared" si="37"/>
        <v>0</v>
      </c>
      <c r="G264" s="42">
        <f t="shared" si="38"/>
        <v>0</v>
      </c>
      <c r="H264" s="59"/>
      <c r="I264" s="59"/>
      <c r="J264" s="59"/>
      <c r="K264" s="59"/>
      <c r="L264" s="59"/>
    </row>
    <row r="265" spans="1:12" s="8" customFormat="1" ht="12.75" customHeight="1">
      <c r="A265" s="88">
        <v>18</v>
      </c>
      <c r="B265" s="87"/>
      <c r="C265" s="59"/>
      <c r="D265" s="59"/>
      <c r="E265" s="59"/>
      <c r="F265" s="42">
        <f t="shared" si="37"/>
        <v>0</v>
      </c>
      <c r="G265" s="42">
        <f t="shared" si="38"/>
        <v>0</v>
      </c>
      <c r="H265" s="59"/>
      <c r="I265" s="59"/>
      <c r="J265" s="59"/>
      <c r="K265" s="59"/>
      <c r="L265" s="59"/>
    </row>
    <row r="266" spans="1:12" s="8" customFormat="1" ht="12.75" customHeight="1">
      <c r="A266" s="88">
        <v>19</v>
      </c>
      <c r="B266" s="87"/>
      <c r="C266" s="59"/>
      <c r="D266" s="59"/>
      <c r="E266" s="59"/>
      <c r="F266" s="42">
        <f t="shared" si="37"/>
        <v>0</v>
      </c>
      <c r="G266" s="42">
        <f t="shared" si="38"/>
        <v>0</v>
      </c>
      <c r="H266" s="59"/>
      <c r="I266" s="59"/>
      <c r="J266" s="59"/>
      <c r="K266" s="59"/>
      <c r="L266" s="59"/>
    </row>
    <row r="267" spans="1:12" s="8" customFormat="1" ht="12.75" customHeight="1">
      <c r="A267" s="88">
        <v>20</v>
      </c>
      <c r="B267" s="87"/>
      <c r="C267" s="59"/>
      <c r="D267" s="59"/>
      <c r="E267" s="59"/>
      <c r="F267" s="42">
        <f t="shared" si="37"/>
        <v>0</v>
      </c>
      <c r="G267" s="42">
        <f t="shared" si="38"/>
        <v>0</v>
      </c>
      <c r="H267" s="59"/>
      <c r="I267" s="59"/>
      <c r="J267" s="59"/>
      <c r="K267" s="59"/>
      <c r="L267" s="59"/>
    </row>
    <row r="268" spans="1:12" s="8" customFormat="1" ht="12.75" customHeight="1">
      <c r="A268" s="88">
        <v>21</v>
      </c>
      <c r="B268" s="87"/>
      <c r="C268" s="59"/>
      <c r="D268" s="59"/>
      <c r="E268" s="59"/>
      <c r="F268" s="42">
        <f t="shared" si="37"/>
        <v>0</v>
      </c>
      <c r="G268" s="42">
        <f t="shared" si="38"/>
        <v>0</v>
      </c>
      <c r="H268" s="59"/>
      <c r="I268" s="59"/>
      <c r="J268" s="59"/>
      <c r="K268" s="59"/>
      <c r="L268" s="59"/>
    </row>
    <row r="269" spans="1:12" s="8" customFormat="1" ht="12.75" customHeight="1">
      <c r="A269" s="88">
        <v>22</v>
      </c>
      <c r="B269" s="87"/>
      <c r="C269" s="59"/>
      <c r="D269" s="59"/>
      <c r="E269" s="59"/>
      <c r="F269" s="42">
        <f t="shared" si="37"/>
        <v>0</v>
      </c>
      <c r="G269" s="42">
        <f t="shared" si="38"/>
        <v>0</v>
      </c>
      <c r="H269" s="59"/>
      <c r="I269" s="59"/>
      <c r="J269" s="59"/>
      <c r="K269" s="59"/>
      <c r="L269" s="59"/>
    </row>
    <row r="270" spans="1:12" s="8" customFormat="1" ht="12.75" customHeight="1">
      <c r="A270" s="88">
        <v>23</v>
      </c>
      <c r="B270" s="87"/>
      <c r="C270" s="59"/>
      <c r="D270" s="59"/>
      <c r="E270" s="59"/>
      <c r="F270" s="42">
        <f t="shared" si="37"/>
        <v>0</v>
      </c>
      <c r="G270" s="42">
        <f t="shared" si="38"/>
        <v>0</v>
      </c>
      <c r="H270" s="59"/>
      <c r="I270" s="59"/>
      <c r="J270" s="59"/>
      <c r="K270" s="59"/>
      <c r="L270" s="59"/>
    </row>
    <row r="271" spans="1:12" s="8" customFormat="1" ht="12.75" customHeight="1">
      <c r="A271" s="88">
        <v>24</v>
      </c>
      <c r="B271" s="87"/>
      <c r="C271" s="59"/>
      <c r="D271" s="59"/>
      <c r="E271" s="59"/>
      <c r="F271" s="42">
        <f t="shared" si="37"/>
        <v>0</v>
      </c>
      <c r="G271" s="42">
        <f t="shared" si="38"/>
        <v>0</v>
      </c>
      <c r="H271" s="59"/>
      <c r="I271" s="59"/>
      <c r="J271" s="59"/>
      <c r="K271" s="59"/>
      <c r="L271" s="59"/>
    </row>
    <row r="272" spans="1:12" s="8" customFormat="1" ht="12.75" customHeight="1">
      <c r="A272" s="88">
        <v>25</v>
      </c>
      <c r="B272" s="87"/>
      <c r="C272" s="59"/>
      <c r="D272" s="59"/>
      <c r="E272" s="59"/>
      <c r="F272" s="42">
        <f t="shared" si="37"/>
        <v>0</v>
      </c>
      <c r="G272" s="42">
        <f t="shared" si="38"/>
        <v>0</v>
      </c>
      <c r="H272" s="59"/>
      <c r="I272" s="59"/>
      <c r="J272" s="59"/>
      <c r="K272" s="59"/>
      <c r="L272" s="59"/>
    </row>
    <row r="273" spans="1:12" s="8" customFormat="1" ht="12.75" customHeight="1">
      <c r="A273" s="88">
        <v>26</v>
      </c>
      <c r="B273" s="87"/>
      <c r="C273" s="59"/>
      <c r="D273" s="59"/>
      <c r="E273" s="59"/>
      <c r="F273" s="42">
        <f t="shared" si="37"/>
        <v>0</v>
      </c>
      <c r="G273" s="42">
        <f t="shared" si="38"/>
        <v>0</v>
      </c>
      <c r="H273" s="59"/>
      <c r="I273" s="59"/>
      <c r="J273" s="59"/>
      <c r="K273" s="59"/>
      <c r="L273" s="59"/>
    </row>
    <row r="274" spans="1:12" s="8" customFormat="1" ht="12.75" customHeight="1">
      <c r="A274" s="88">
        <v>27</v>
      </c>
      <c r="B274" s="87"/>
      <c r="C274" s="59"/>
      <c r="D274" s="59"/>
      <c r="E274" s="59"/>
      <c r="F274" s="42">
        <f t="shared" si="37"/>
        <v>0</v>
      </c>
      <c r="G274" s="42">
        <f t="shared" si="38"/>
        <v>0</v>
      </c>
      <c r="H274" s="59"/>
      <c r="I274" s="59"/>
      <c r="J274" s="59"/>
      <c r="K274" s="59"/>
      <c r="L274" s="59"/>
    </row>
    <row r="275" spans="1:12" s="8" customFormat="1" ht="12.75" customHeight="1">
      <c r="A275" s="88">
        <v>28</v>
      </c>
      <c r="B275" s="87"/>
      <c r="C275" s="59"/>
      <c r="D275" s="59"/>
      <c r="E275" s="59"/>
      <c r="F275" s="42">
        <f>G275+K275+L275</f>
        <v>0</v>
      </c>
      <c r="G275" s="42">
        <f>H275+I275+J275</f>
        <v>0</v>
      </c>
      <c r="H275" s="59"/>
      <c r="I275" s="59"/>
      <c r="J275" s="59"/>
      <c r="K275" s="59"/>
      <c r="L275" s="59"/>
    </row>
    <row r="276" spans="1:12" s="8" customFormat="1" ht="12.75" customHeight="1">
      <c r="A276" s="88">
        <v>29</v>
      </c>
      <c r="B276" s="87"/>
      <c r="C276" s="59"/>
      <c r="D276" s="59"/>
      <c r="E276" s="59"/>
      <c r="F276" s="42">
        <f t="shared" si="37"/>
        <v>0</v>
      </c>
      <c r="G276" s="42">
        <f t="shared" si="38"/>
        <v>0</v>
      </c>
      <c r="H276" s="59"/>
      <c r="I276" s="59"/>
      <c r="J276" s="59"/>
      <c r="K276" s="59"/>
      <c r="L276" s="59"/>
    </row>
    <row r="277" spans="1:12" ht="4.5" customHeight="1">
      <c r="A277" s="113"/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80"/>
    </row>
    <row r="278" spans="1:12" ht="12.75" customHeight="1">
      <c r="A278" s="112">
        <v>6</v>
      </c>
      <c r="B278" s="77" t="s">
        <v>17</v>
      </c>
      <c r="C278" s="37" t="s">
        <v>32</v>
      </c>
      <c r="D278" s="24">
        <f>SUM(D279:D284)</f>
        <v>0</v>
      </c>
      <c r="E278" s="24"/>
      <c r="F278" s="24">
        <f>G278+K278+L278</f>
        <v>0</v>
      </c>
      <c r="G278" s="24">
        <f>H278+I278+J278</f>
        <v>0</v>
      </c>
      <c r="H278" s="24">
        <f>SUM(H279:H284)</f>
        <v>0</v>
      </c>
      <c r="I278" s="24">
        <f>SUM(I279:I284)</f>
        <v>0</v>
      </c>
      <c r="J278" s="24">
        <f>SUM(J279:J284)</f>
        <v>0</v>
      </c>
      <c r="K278" s="24">
        <f>SUM(K279:K284)</f>
        <v>0</v>
      </c>
      <c r="L278" s="24">
        <f>SUM(L279:L284)</f>
        <v>0</v>
      </c>
    </row>
    <row r="279" spans="1:12" ht="12.75" customHeight="1">
      <c r="A279" s="110">
        <v>1</v>
      </c>
      <c r="B279" s="83"/>
      <c r="C279" s="44"/>
      <c r="D279" s="44"/>
      <c r="E279" s="44"/>
      <c r="F279" s="42">
        <f aca="true" t="shared" si="39" ref="F279:F284">G279+K279+L279</f>
        <v>0</v>
      </c>
      <c r="G279" s="42">
        <f aca="true" t="shared" si="40" ref="G279:G284">H279+I279+J279</f>
        <v>0</v>
      </c>
      <c r="H279" s="44"/>
      <c r="I279" s="44"/>
      <c r="J279" s="44"/>
      <c r="K279" s="44"/>
      <c r="L279" s="45"/>
    </row>
    <row r="280" spans="1:12" ht="12.75" customHeight="1">
      <c r="A280" s="110">
        <v>2</v>
      </c>
      <c r="B280" s="83"/>
      <c r="C280" s="44"/>
      <c r="D280" s="44"/>
      <c r="E280" s="44"/>
      <c r="F280" s="42">
        <f t="shared" si="39"/>
        <v>0</v>
      </c>
      <c r="G280" s="42">
        <f t="shared" si="40"/>
        <v>0</v>
      </c>
      <c r="H280" s="44"/>
      <c r="I280" s="44"/>
      <c r="J280" s="44"/>
      <c r="K280" s="44"/>
      <c r="L280" s="45"/>
    </row>
    <row r="281" spans="1:12" ht="12.75" customHeight="1">
      <c r="A281" s="110">
        <v>3</v>
      </c>
      <c r="B281" s="83"/>
      <c r="C281" s="44"/>
      <c r="D281" s="44"/>
      <c r="E281" s="44"/>
      <c r="F281" s="42">
        <f t="shared" si="39"/>
        <v>0</v>
      </c>
      <c r="G281" s="42">
        <f t="shared" si="40"/>
        <v>0</v>
      </c>
      <c r="H281" s="44"/>
      <c r="I281" s="44"/>
      <c r="J281" s="44"/>
      <c r="K281" s="44"/>
      <c r="L281" s="45"/>
    </row>
    <row r="282" spans="1:12" ht="12.75" customHeight="1">
      <c r="A282" s="110">
        <v>4</v>
      </c>
      <c r="B282" s="83"/>
      <c r="C282" s="44"/>
      <c r="D282" s="44"/>
      <c r="E282" s="44"/>
      <c r="F282" s="42">
        <f t="shared" si="39"/>
        <v>0</v>
      </c>
      <c r="G282" s="42">
        <f t="shared" si="40"/>
        <v>0</v>
      </c>
      <c r="H282" s="44"/>
      <c r="I282" s="44"/>
      <c r="J282" s="44"/>
      <c r="K282" s="44"/>
      <c r="L282" s="45"/>
    </row>
    <row r="283" spans="1:12" ht="12.75" customHeight="1">
      <c r="A283" s="110">
        <v>5</v>
      </c>
      <c r="B283" s="83"/>
      <c r="C283" s="44"/>
      <c r="D283" s="44"/>
      <c r="E283" s="44"/>
      <c r="F283" s="42">
        <f t="shared" si="39"/>
        <v>0</v>
      </c>
      <c r="G283" s="42">
        <f t="shared" si="40"/>
        <v>0</v>
      </c>
      <c r="H283" s="44"/>
      <c r="I283" s="44"/>
      <c r="J283" s="44"/>
      <c r="K283" s="44"/>
      <c r="L283" s="45"/>
    </row>
    <row r="284" spans="1:12" ht="12.75" customHeight="1" thickBot="1">
      <c r="A284" s="115">
        <v>6</v>
      </c>
      <c r="B284" s="84"/>
      <c r="C284" s="46"/>
      <c r="D284" s="46"/>
      <c r="E284" s="46"/>
      <c r="F284" s="49">
        <f t="shared" si="39"/>
        <v>0</v>
      </c>
      <c r="G284" s="49">
        <f t="shared" si="40"/>
        <v>0</v>
      </c>
      <c r="H284" s="46"/>
      <c r="I284" s="46"/>
      <c r="J284" s="46"/>
      <c r="K284" s="46"/>
      <c r="L284" s="170"/>
    </row>
    <row r="285" spans="1:12" ht="18" thickBot="1">
      <c r="A285" s="18">
        <f>A278+A247+A217+A214</f>
        <v>62</v>
      </c>
      <c r="B285" s="299" t="s">
        <v>33</v>
      </c>
      <c r="C285" s="300"/>
      <c r="D285" s="171">
        <f>D278+D247+D217+D214</f>
        <v>83.2</v>
      </c>
      <c r="E285" s="172"/>
      <c r="F285" s="173">
        <f>G285+K285+L285</f>
        <v>1847</v>
      </c>
      <c r="G285" s="173">
        <f>H285+I285+J285</f>
        <v>1601</v>
      </c>
      <c r="H285" s="172">
        <f>H278+H247+H217+H214</f>
        <v>84</v>
      </c>
      <c r="I285" s="172">
        <f>I278+I247+I217+I214</f>
        <v>1517</v>
      </c>
      <c r="J285" s="172">
        <f>J278+J247+J217+J214</f>
        <v>0</v>
      </c>
      <c r="K285" s="172">
        <f>K278+K247+K217+K214</f>
        <v>0</v>
      </c>
      <c r="L285" s="174">
        <f>L278+L247+L217+L214</f>
        <v>246</v>
      </c>
    </row>
    <row r="286" spans="1:12" ht="15.75" customHeight="1" thickBot="1">
      <c r="A286" s="118"/>
      <c r="B286" s="301" t="s">
        <v>34</v>
      </c>
      <c r="C286" s="301"/>
      <c r="D286" s="301"/>
      <c r="E286" s="301"/>
      <c r="F286" s="301"/>
      <c r="G286" s="301"/>
      <c r="H286" s="301"/>
      <c r="I286" s="301"/>
      <c r="J286" s="301"/>
      <c r="K286" s="301"/>
      <c r="L286" s="302"/>
    </row>
    <row r="287" spans="1:12" ht="14.25" customHeight="1" thickBot="1">
      <c r="A287" s="116">
        <v>8</v>
      </c>
      <c r="B287" s="93" t="s">
        <v>14</v>
      </c>
      <c r="C287" s="94" t="s">
        <v>35</v>
      </c>
      <c r="D287" s="95">
        <f>SUM(D288:D295)</f>
        <v>0</v>
      </c>
      <c r="E287" s="95"/>
      <c r="F287" s="95">
        <f aca="true" t="shared" si="41" ref="F287:L287">SUM(F288:F295)</f>
        <v>0</v>
      </c>
      <c r="G287" s="95">
        <f t="shared" si="41"/>
        <v>0</v>
      </c>
      <c r="H287" s="95">
        <f t="shared" si="41"/>
        <v>0</v>
      </c>
      <c r="I287" s="95">
        <f t="shared" si="41"/>
        <v>0</v>
      </c>
      <c r="J287" s="95">
        <f t="shared" si="41"/>
        <v>0</v>
      </c>
      <c r="K287" s="95">
        <f t="shared" si="41"/>
        <v>0</v>
      </c>
      <c r="L287" s="96">
        <f t="shared" si="41"/>
        <v>0</v>
      </c>
    </row>
    <row r="288" spans="1:12" ht="14.25" customHeight="1">
      <c r="A288" s="117">
        <v>1</v>
      </c>
      <c r="B288" s="135"/>
      <c r="C288" s="90"/>
      <c r="D288" s="136"/>
      <c r="E288" s="136"/>
      <c r="F288" s="137">
        <f aca="true" t="shared" si="42" ref="F288:F295">G288+K288+L288</f>
        <v>0</v>
      </c>
      <c r="G288" s="137">
        <f aca="true" t="shared" si="43" ref="G288:G295">H288+I288+J288</f>
        <v>0</v>
      </c>
      <c r="H288" s="138"/>
      <c r="I288" s="138"/>
      <c r="J288" s="138"/>
      <c r="K288" s="138"/>
      <c r="L288" s="138"/>
    </row>
    <row r="289" spans="1:12" ht="14.25" customHeight="1">
      <c r="A289" s="110">
        <v>2</v>
      </c>
      <c r="B289" s="89"/>
      <c r="C289" s="90"/>
      <c r="D289" s="139"/>
      <c r="E289" s="139"/>
      <c r="F289" s="132">
        <f t="shared" si="42"/>
        <v>0</v>
      </c>
      <c r="G289" s="132">
        <f t="shared" si="43"/>
        <v>0</v>
      </c>
      <c r="H289" s="140"/>
      <c r="I289" s="140"/>
      <c r="J289" s="140"/>
      <c r="K289" s="140"/>
      <c r="L289" s="140"/>
    </row>
    <row r="290" spans="1:12" ht="14.25" customHeight="1">
      <c r="A290" s="110">
        <v>3</v>
      </c>
      <c r="B290" s="89"/>
      <c r="C290" s="90"/>
      <c r="D290" s="139"/>
      <c r="E290" s="139"/>
      <c r="F290" s="132">
        <f t="shared" si="42"/>
        <v>0</v>
      </c>
      <c r="G290" s="132">
        <f t="shared" si="43"/>
        <v>0</v>
      </c>
      <c r="H290" s="140"/>
      <c r="I290" s="140"/>
      <c r="J290" s="140"/>
      <c r="K290" s="140"/>
      <c r="L290" s="140"/>
    </row>
    <row r="291" spans="1:12" ht="14.25" customHeight="1">
      <c r="A291" s="110">
        <v>4</v>
      </c>
      <c r="B291" s="89"/>
      <c r="C291" s="90"/>
      <c r="D291" s="139"/>
      <c r="E291" s="139"/>
      <c r="F291" s="132">
        <f t="shared" si="42"/>
        <v>0</v>
      </c>
      <c r="G291" s="132">
        <f t="shared" si="43"/>
        <v>0</v>
      </c>
      <c r="H291" s="140"/>
      <c r="I291" s="140"/>
      <c r="J291" s="140"/>
      <c r="K291" s="140"/>
      <c r="L291" s="140"/>
    </row>
    <row r="292" spans="1:12" ht="14.25" customHeight="1">
      <c r="A292" s="110">
        <v>5</v>
      </c>
      <c r="B292" s="89"/>
      <c r="C292" s="90"/>
      <c r="D292" s="139"/>
      <c r="E292" s="139"/>
      <c r="F292" s="132">
        <f t="shared" si="42"/>
        <v>0</v>
      </c>
      <c r="G292" s="132">
        <f t="shared" si="43"/>
        <v>0</v>
      </c>
      <c r="H292" s="140"/>
      <c r="I292" s="140"/>
      <c r="J292" s="140"/>
      <c r="K292" s="140"/>
      <c r="L292" s="140"/>
    </row>
    <row r="293" spans="1:12" ht="14.25" customHeight="1">
      <c r="A293" s="110">
        <v>6</v>
      </c>
      <c r="B293" s="89"/>
      <c r="C293" s="90"/>
      <c r="D293" s="139"/>
      <c r="E293" s="139"/>
      <c r="F293" s="132">
        <f t="shared" si="42"/>
        <v>0</v>
      </c>
      <c r="G293" s="132">
        <f t="shared" si="43"/>
        <v>0</v>
      </c>
      <c r="H293" s="140"/>
      <c r="I293" s="140"/>
      <c r="J293" s="140"/>
      <c r="K293" s="140"/>
      <c r="L293" s="140"/>
    </row>
    <row r="294" spans="1:12" ht="14.25" customHeight="1">
      <c r="A294" s="110">
        <v>7</v>
      </c>
      <c r="B294" s="89"/>
      <c r="C294" s="141"/>
      <c r="D294" s="139"/>
      <c r="E294" s="139"/>
      <c r="F294" s="132">
        <f t="shared" si="42"/>
        <v>0</v>
      </c>
      <c r="G294" s="132">
        <f t="shared" si="43"/>
        <v>0</v>
      </c>
      <c r="H294" s="140"/>
      <c r="I294" s="140"/>
      <c r="J294" s="140"/>
      <c r="K294" s="140"/>
      <c r="L294" s="140"/>
    </row>
    <row r="295" spans="1:12" ht="14.25" customHeight="1" thickBot="1">
      <c r="A295" s="115">
        <v>8</v>
      </c>
      <c r="B295" s="162"/>
      <c r="C295" s="163"/>
      <c r="D295" s="146"/>
      <c r="E295" s="146"/>
      <c r="F295" s="164">
        <f t="shared" si="42"/>
        <v>0</v>
      </c>
      <c r="G295" s="164">
        <f t="shared" si="43"/>
        <v>0</v>
      </c>
      <c r="H295" s="165"/>
      <c r="I295" s="165"/>
      <c r="J295" s="165"/>
      <c r="K295" s="165"/>
      <c r="L295" s="165"/>
    </row>
    <row r="296" spans="1:12" ht="15" customHeight="1" thickBot="1">
      <c r="A296" s="116">
        <v>1</v>
      </c>
      <c r="B296" s="93" t="s">
        <v>47</v>
      </c>
      <c r="C296" s="94" t="s">
        <v>35</v>
      </c>
      <c r="D296" s="95">
        <f>D297</f>
        <v>0</v>
      </c>
      <c r="E296" s="95"/>
      <c r="F296" s="95">
        <f aca="true" t="shared" si="44" ref="F296:L296">F297</f>
        <v>0</v>
      </c>
      <c r="G296" s="95">
        <f t="shared" si="44"/>
        <v>0</v>
      </c>
      <c r="H296" s="95">
        <f t="shared" si="44"/>
        <v>0</v>
      </c>
      <c r="I296" s="95">
        <f t="shared" si="44"/>
        <v>0</v>
      </c>
      <c r="J296" s="95">
        <f t="shared" si="44"/>
        <v>0</v>
      </c>
      <c r="K296" s="95">
        <f t="shared" si="44"/>
        <v>0</v>
      </c>
      <c r="L296" s="96">
        <f t="shared" si="44"/>
        <v>0</v>
      </c>
    </row>
    <row r="297" spans="1:12" ht="14.25" customHeight="1" thickBot="1">
      <c r="A297" s="118">
        <v>1</v>
      </c>
      <c r="B297" s="142"/>
      <c r="C297" s="143"/>
      <c r="D297" s="144"/>
      <c r="E297" s="144"/>
      <c r="F297" s="145">
        <f>G297+K297+L297</f>
        <v>0</v>
      </c>
      <c r="G297" s="145">
        <f>H297+I297+J297</f>
        <v>0</v>
      </c>
      <c r="H297" s="144"/>
      <c r="I297" s="144"/>
      <c r="J297" s="144"/>
      <c r="K297" s="144"/>
      <c r="L297" s="144"/>
    </row>
    <row r="298" spans="1:12" ht="14.25" customHeight="1" thickBot="1">
      <c r="A298" s="116">
        <v>14</v>
      </c>
      <c r="B298" s="93" t="s">
        <v>18</v>
      </c>
      <c r="C298" s="94" t="s">
        <v>35</v>
      </c>
      <c r="D298" s="95">
        <f>SUM(D299:D312)</f>
        <v>0</v>
      </c>
      <c r="E298" s="95"/>
      <c r="F298" s="95">
        <f aca="true" t="shared" si="45" ref="F298:L298">SUM(F299:F312)</f>
        <v>0</v>
      </c>
      <c r="G298" s="95">
        <f t="shared" si="45"/>
        <v>0</v>
      </c>
      <c r="H298" s="95">
        <f t="shared" si="45"/>
        <v>0</v>
      </c>
      <c r="I298" s="95">
        <f t="shared" si="45"/>
        <v>0</v>
      </c>
      <c r="J298" s="95">
        <f t="shared" si="45"/>
        <v>0</v>
      </c>
      <c r="K298" s="95">
        <f t="shared" si="45"/>
        <v>0</v>
      </c>
      <c r="L298" s="96">
        <f t="shared" si="45"/>
        <v>0</v>
      </c>
    </row>
    <row r="299" spans="1:12" ht="14.25" customHeight="1">
      <c r="A299" s="117">
        <v>1</v>
      </c>
      <c r="B299" s="101"/>
      <c r="C299" s="102"/>
      <c r="D299" s="102"/>
      <c r="E299" s="98"/>
      <c r="F299" s="99">
        <f>G299+K299+L299</f>
        <v>0</v>
      </c>
      <c r="G299" s="99">
        <f>H299+I299+J299</f>
        <v>0</v>
      </c>
      <c r="H299" s="103"/>
      <c r="I299" s="103"/>
      <c r="J299" s="103"/>
      <c r="K299" s="103"/>
      <c r="L299" s="104"/>
    </row>
    <row r="300" spans="1:12" ht="14.25" customHeight="1">
      <c r="A300" s="110">
        <v>2</v>
      </c>
      <c r="B300" s="89"/>
      <c r="C300" s="90"/>
      <c r="D300" s="138"/>
      <c r="E300" s="140"/>
      <c r="F300" s="166">
        <f aca="true" t="shared" si="46" ref="F300:F311">G300+K300+L300</f>
        <v>0</v>
      </c>
      <c r="G300" s="166">
        <f aca="true" t="shared" si="47" ref="G300:G311">H300+I300+J300</f>
        <v>0</v>
      </c>
      <c r="H300" s="138"/>
      <c r="I300" s="138"/>
      <c r="J300" s="138"/>
      <c r="K300" s="138"/>
      <c r="L300" s="138"/>
    </row>
    <row r="301" spans="1:12" ht="14.25" customHeight="1">
      <c r="A301" s="110">
        <v>3</v>
      </c>
      <c r="B301" s="89"/>
      <c r="C301" s="90"/>
      <c r="D301" s="138"/>
      <c r="E301" s="140"/>
      <c r="F301" s="166">
        <f t="shared" si="46"/>
        <v>0</v>
      </c>
      <c r="G301" s="166">
        <f t="shared" si="47"/>
        <v>0</v>
      </c>
      <c r="H301" s="138"/>
      <c r="I301" s="138"/>
      <c r="J301" s="138"/>
      <c r="K301" s="138"/>
      <c r="L301" s="138"/>
    </row>
    <row r="302" spans="1:12" ht="14.25" customHeight="1">
      <c r="A302" s="110">
        <v>4</v>
      </c>
      <c r="B302" s="89"/>
      <c r="C302" s="90"/>
      <c r="D302" s="138"/>
      <c r="E302" s="140"/>
      <c r="F302" s="166">
        <f t="shared" si="46"/>
        <v>0</v>
      </c>
      <c r="G302" s="166">
        <f t="shared" si="47"/>
        <v>0</v>
      </c>
      <c r="H302" s="138"/>
      <c r="I302" s="138"/>
      <c r="J302" s="138"/>
      <c r="K302" s="138"/>
      <c r="L302" s="138"/>
    </row>
    <row r="303" spans="1:12" ht="14.25" customHeight="1">
      <c r="A303" s="110">
        <v>5</v>
      </c>
      <c r="B303" s="89"/>
      <c r="C303" s="90"/>
      <c r="D303" s="138"/>
      <c r="E303" s="140"/>
      <c r="F303" s="166">
        <f t="shared" si="46"/>
        <v>0</v>
      </c>
      <c r="G303" s="166">
        <f t="shared" si="47"/>
        <v>0</v>
      </c>
      <c r="H303" s="138"/>
      <c r="I303" s="138"/>
      <c r="J303" s="138"/>
      <c r="K303" s="138"/>
      <c r="L303" s="138"/>
    </row>
    <row r="304" spans="1:12" ht="14.25" customHeight="1">
      <c r="A304" s="110">
        <v>6</v>
      </c>
      <c r="B304" s="89"/>
      <c r="C304" s="90"/>
      <c r="D304" s="138"/>
      <c r="E304" s="140"/>
      <c r="F304" s="166">
        <f t="shared" si="46"/>
        <v>0</v>
      </c>
      <c r="G304" s="166">
        <f t="shared" si="47"/>
        <v>0</v>
      </c>
      <c r="H304" s="138"/>
      <c r="I304" s="138"/>
      <c r="J304" s="138"/>
      <c r="K304" s="138"/>
      <c r="L304" s="138"/>
    </row>
    <row r="305" spans="1:12" ht="14.25" customHeight="1">
      <c r="A305" s="110">
        <v>7</v>
      </c>
      <c r="B305" s="89"/>
      <c r="C305" s="90"/>
      <c r="D305" s="138"/>
      <c r="E305" s="140"/>
      <c r="F305" s="166">
        <f t="shared" si="46"/>
        <v>0</v>
      </c>
      <c r="G305" s="166">
        <f t="shared" si="47"/>
        <v>0</v>
      </c>
      <c r="H305" s="138"/>
      <c r="I305" s="138"/>
      <c r="J305" s="138"/>
      <c r="K305" s="138"/>
      <c r="L305" s="138"/>
    </row>
    <row r="306" spans="1:12" ht="14.25" customHeight="1">
      <c r="A306" s="110">
        <v>8</v>
      </c>
      <c r="B306" s="89"/>
      <c r="C306" s="90"/>
      <c r="D306" s="138"/>
      <c r="E306" s="140"/>
      <c r="F306" s="166">
        <f t="shared" si="46"/>
        <v>0</v>
      </c>
      <c r="G306" s="166">
        <f t="shared" si="47"/>
        <v>0</v>
      </c>
      <c r="H306" s="138"/>
      <c r="I306" s="138"/>
      <c r="J306" s="138"/>
      <c r="K306" s="138"/>
      <c r="L306" s="138"/>
    </row>
    <row r="307" spans="1:12" ht="14.25" customHeight="1">
      <c r="A307" s="110">
        <v>9</v>
      </c>
      <c r="B307" s="89"/>
      <c r="C307" s="90"/>
      <c r="D307" s="138"/>
      <c r="E307" s="140"/>
      <c r="F307" s="166">
        <f t="shared" si="46"/>
        <v>0</v>
      </c>
      <c r="G307" s="166">
        <f t="shared" si="47"/>
        <v>0</v>
      </c>
      <c r="H307" s="138"/>
      <c r="I307" s="138"/>
      <c r="J307" s="138"/>
      <c r="K307" s="138"/>
      <c r="L307" s="138"/>
    </row>
    <row r="308" spans="1:12" ht="14.25" customHeight="1">
      <c r="A308" s="110">
        <v>10</v>
      </c>
      <c r="B308" s="89"/>
      <c r="C308" s="90"/>
      <c r="D308" s="138"/>
      <c r="E308" s="140"/>
      <c r="F308" s="166">
        <f t="shared" si="46"/>
        <v>0</v>
      </c>
      <c r="G308" s="166">
        <f t="shared" si="47"/>
        <v>0</v>
      </c>
      <c r="H308" s="138"/>
      <c r="I308" s="138"/>
      <c r="J308" s="138"/>
      <c r="K308" s="138"/>
      <c r="L308" s="138"/>
    </row>
    <row r="309" spans="1:12" ht="14.25" customHeight="1">
      <c r="A309" s="110">
        <v>11</v>
      </c>
      <c r="B309" s="89"/>
      <c r="C309" s="90"/>
      <c r="D309" s="138"/>
      <c r="E309" s="140"/>
      <c r="F309" s="166">
        <f t="shared" si="46"/>
        <v>0</v>
      </c>
      <c r="G309" s="166">
        <f t="shared" si="47"/>
        <v>0</v>
      </c>
      <c r="H309" s="138"/>
      <c r="I309" s="138"/>
      <c r="J309" s="138"/>
      <c r="K309" s="138"/>
      <c r="L309" s="138"/>
    </row>
    <row r="310" spans="1:12" ht="14.25" customHeight="1">
      <c r="A310" s="110">
        <v>12</v>
      </c>
      <c r="B310" s="89"/>
      <c r="C310" s="90"/>
      <c r="D310" s="138"/>
      <c r="E310" s="140"/>
      <c r="F310" s="166">
        <f t="shared" si="46"/>
        <v>0</v>
      </c>
      <c r="G310" s="166">
        <f t="shared" si="47"/>
        <v>0</v>
      </c>
      <c r="H310" s="138"/>
      <c r="I310" s="138"/>
      <c r="J310" s="138"/>
      <c r="K310" s="138"/>
      <c r="L310" s="138"/>
    </row>
    <row r="311" spans="1:12" ht="14.25" customHeight="1">
      <c r="A311" s="110">
        <v>13</v>
      </c>
      <c r="B311" s="89"/>
      <c r="C311" s="90"/>
      <c r="D311" s="138"/>
      <c r="E311" s="140"/>
      <c r="F311" s="166">
        <f t="shared" si="46"/>
        <v>0</v>
      </c>
      <c r="G311" s="166">
        <f t="shared" si="47"/>
        <v>0</v>
      </c>
      <c r="H311" s="138"/>
      <c r="I311" s="138"/>
      <c r="J311" s="138"/>
      <c r="K311" s="138"/>
      <c r="L311" s="138"/>
    </row>
    <row r="312" spans="1:12" ht="14.25" customHeight="1" thickBot="1">
      <c r="A312" s="115">
        <v>14</v>
      </c>
      <c r="B312" s="167"/>
      <c r="C312" s="168"/>
      <c r="D312" s="168"/>
      <c r="E312" s="168"/>
      <c r="F312" s="166">
        <f>G312+K312+L312</f>
        <v>0</v>
      </c>
      <c r="G312" s="166">
        <f>H312+I312+J312</f>
        <v>0</v>
      </c>
      <c r="H312" s="146"/>
      <c r="I312" s="146"/>
      <c r="J312" s="146"/>
      <c r="K312" s="146"/>
      <c r="L312" s="169"/>
    </row>
    <row r="313" spans="1:12" ht="14.25" customHeight="1" thickBot="1">
      <c r="A313" s="116">
        <v>5</v>
      </c>
      <c r="B313" s="93" t="s">
        <v>48</v>
      </c>
      <c r="C313" s="94" t="s">
        <v>35</v>
      </c>
      <c r="D313" s="95">
        <f>SUM(D314:D318)</f>
        <v>0</v>
      </c>
      <c r="E313" s="95"/>
      <c r="F313" s="95">
        <f aca="true" t="shared" si="48" ref="F313:L313">SUM(F314:F318)</f>
        <v>0</v>
      </c>
      <c r="G313" s="95">
        <f t="shared" si="48"/>
        <v>0</v>
      </c>
      <c r="H313" s="95">
        <f t="shared" si="48"/>
        <v>0</v>
      </c>
      <c r="I313" s="95">
        <f t="shared" si="48"/>
        <v>0</v>
      </c>
      <c r="J313" s="95">
        <f t="shared" si="48"/>
        <v>0</v>
      </c>
      <c r="K313" s="95">
        <f t="shared" si="48"/>
        <v>0</v>
      </c>
      <c r="L313" s="96">
        <f t="shared" si="48"/>
        <v>0</v>
      </c>
    </row>
    <row r="314" spans="1:12" ht="14.25" customHeight="1">
      <c r="A314" s="117">
        <v>1</v>
      </c>
      <c r="B314" s="135"/>
      <c r="C314" s="90"/>
      <c r="D314" s="138"/>
      <c r="E314" s="144"/>
      <c r="F314" s="166">
        <f aca="true" t="shared" si="49" ref="F314:F320">G314+K314+L314</f>
        <v>0</v>
      </c>
      <c r="G314" s="166">
        <f aca="true" t="shared" si="50" ref="G314:G320">H314+I314+J314</f>
        <v>0</v>
      </c>
      <c r="H314" s="138"/>
      <c r="I314" s="138"/>
      <c r="J314" s="138"/>
      <c r="K314" s="138"/>
      <c r="L314" s="138"/>
    </row>
    <row r="315" spans="1:12" ht="14.25" customHeight="1">
      <c r="A315" s="110">
        <v>2</v>
      </c>
      <c r="B315" s="89"/>
      <c r="C315" s="90"/>
      <c r="D315" s="138"/>
      <c r="E315" s="140"/>
      <c r="F315" s="166">
        <f t="shared" si="49"/>
        <v>0</v>
      </c>
      <c r="G315" s="166">
        <f t="shared" si="50"/>
        <v>0</v>
      </c>
      <c r="H315" s="138"/>
      <c r="I315" s="138"/>
      <c r="J315" s="138"/>
      <c r="K315" s="138"/>
      <c r="L315" s="138"/>
    </row>
    <row r="316" spans="1:12" ht="14.25" customHeight="1">
      <c r="A316" s="110">
        <v>3</v>
      </c>
      <c r="B316" s="89"/>
      <c r="C316" s="90"/>
      <c r="D316" s="138"/>
      <c r="E316" s="140"/>
      <c r="F316" s="166">
        <f t="shared" si="49"/>
        <v>0</v>
      </c>
      <c r="G316" s="166">
        <f t="shared" si="50"/>
        <v>0</v>
      </c>
      <c r="H316" s="138"/>
      <c r="I316" s="138"/>
      <c r="J316" s="138"/>
      <c r="K316" s="138"/>
      <c r="L316" s="138"/>
    </row>
    <row r="317" spans="1:12" ht="14.25" customHeight="1">
      <c r="A317" s="110">
        <v>4</v>
      </c>
      <c r="B317" s="89"/>
      <c r="C317" s="90"/>
      <c r="D317" s="138"/>
      <c r="E317" s="140"/>
      <c r="F317" s="166">
        <f t="shared" si="49"/>
        <v>0</v>
      </c>
      <c r="G317" s="166">
        <f t="shared" si="50"/>
        <v>0</v>
      </c>
      <c r="H317" s="138"/>
      <c r="I317" s="138"/>
      <c r="J317" s="138"/>
      <c r="K317" s="138"/>
      <c r="L317" s="138"/>
    </row>
    <row r="318" spans="1:12" ht="14.25" customHeight="1" thickBot="1">
      <c r="A318" s="110">
        <v>5</v>
      </c>
      <c r="B318" s="89"/>
      <c r="C318" s="90"/>
      <c r="D318" s="138"/>
      <c r="E318" s="144"/>
      <c r="F318" s="166">
        <f t="shared" si="49"/>
        <v>0</v>
      </c>
      <c r="G318" s="166">
        <f t="shared" si="50"/>
        <v>0</v>
      </c>
      <c r="H318" s="138"/>
      <c r="I318" s="138"/>
      <c r="J318" s="138"/>
      <c r="K318" s="138"/>
      <c r="L318" s="138"/>
    </row>
    <row r="319" spans="1:12" ht="14.25" customHeight="1" thickBot="1">
      <c r="A319" s="116">
        <v>1</v>
      </c>
      <c r="B319" s="93" t="s">
        <v>17</v>
      </c>
      <c r="C319" s="94" t="s">
        <v>35</v>
      </c>
      <c r="D319" s="95">
        <f>D320</f>
        <v>0</v>
      </c>
      <c r="E319" s="95"/>
      <c r="F319" s="95">
        <f t="shared" si="49"/>
        <v>0</v>
      </c>
      <c r="G319" s="95">
        <f t="shared" si="50"/>
        <v>0</v>
      </c>
      <c r="H319" s="95">
        <f>H320</f>
        <v>0</v>
      </c>
      <c r="I319" s="95">
        <f>I320</f>
        <v>0</v>
      </c>
      <c r="J319" s="95">
        <f>J320</f>
        <v>0</v>
      </c>
      <c r="K319" s="95">
        <f>K320</f>
        <v>0</v>
      </c>
      <c r="L319" s="96">
        <f>L320</f>
        <v>0</v>
      </c>
    </row>
    <row r="320" spans="1:12" ht="12.75" customHeight="1" thickBot="1">
      <c r="A320" s="118">
        <v>1</v>
      </c>
      <c r="B320" s="97"/>
      <c r="C320" s="98"/>
      <c r="D320" s="98"/>
      <c r="E320" s="98"/>
      <c r="F320" s="99">
        <f t="shared" si="49"/>
        <v>0</v>
      </c>
      <c r="G320" s="99">
        <f t="shared" si="50"/>
        <v>0</v>
      </c>
      <c r="H320" s="98"/>
      <c r="I320" s="98"/>
      <c r="J320" s="98"/>
      <c r="K320" s="98"/>
      <c r="L320" s="100"/>
    </row>
    <row r="321" spans="1:12" ht="15.75" customHeight="1" thickBot="1">
      <c r="A321" s="61">
        <f>A287+A296+A298+A313+A319</f>
        <v>29</v>
      </c>
      <c r="B321" s="303" t="s">
        <v>36</v>
      </c>
      <c r="C321" s="304"/>
      <c r="D321" s="60">
        <f>D287+D296+D298+D313+D319</f>
        <v>0</v>
      </c>
      <c r="E321" s="60"/>
      <c r="F321" s="61">
        <f>F287+F296+F298+F313+F319</f>
        <v>0</v>
      </c>
      <c r="G321" s="61">
        <f aca="true" t="shared" si="51" ref="G321:L321">G287+G296+G298+G313+G319</f>
        <v>0</v>
      </c>
      <c r="H321" s="61">
        <f t="shared" si="51"/>
        <v>0</v>
      </c>
      <c r="I321" s="61">
        <f t="shared" si="51"/>
        <v>0</v>
      </c>
      <c r="J321" s="61">
        <f t="shared" si="51"/>
        <v>0</v>
      </c>
      <c r="K321" s="61">
        <f t="shared" si="51"/>
        <v>0</v>
      </c>
      <c r="L321" s="61">
        <f t="shared" si="51"/>
        <v>0</v>
      </c>
    </row>
    <row r="322" spans="1:12" ht="18" thickBot="1">
      <c r="A322" s="120">
        <f>A321+A285+A212+A165+A129+A84</f>
        <v>236</v>
      </c>
      <c r="B322" s="297" t="s">
        <v>37</v>
      </c>
      <c r="C322" s="298"/>
      <c r="D322" s="105">
        <f>D321+D285+D212+D165+D129+D84</f>
        <v>235.29999999999998</v>
      </c>
      <c r="E322" s="105"/>
      <c r="F322" s="106">
        <f>G322+K322+L322</f>
        <v>3639</v>
      </c>
      <c r="G322" s="107">
        <f>H322+I322+J322</f>
        <v>2496</v>
      </c>
      <c r="H322" s="105">
        <f>H321+H285+H212+H165+H129+H84</f>
        <v>161</v>
      </c>
      <c r="I322" s="105">
        <f>I321+I285+I212+I165+I129+I84</f>
        <v>2280</v>
      </c>
      <c r="J322" s="105">
        <f>J321+J285+J212+J165+J129+J84</f>
        <v>55</v>
      </c>
      <c r="K322" s="105">
        <f>K321+K285+K212+K165+K129+K84</f>
        <v>779</v>
      </c>
      <c r="L322" s="108">
        <f>L321+L285+L212+L165+L129+L84</f>
        <v>364</v>
      </c>
    </row>
    <row r="323" spans="2:12" ht="15"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3"/>
    </row>
    <row r="324" spans="2:12" ht="15"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5"/>
    </row>
    <row r="325" spans="2:12" ht="15"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5"/>
    </row>
    <row r="326" spans="2:12" ht="15">
      <c r="B326" s="286" t="s">
        <v>46</v>
      </c>
      <c r="C326" s="286"/>
      <c r="D326" s="286"/>
      <c r="E326" s="286"/>
      <c r="F326" s="286"/>
      <c r="G326" s="286"/>
      <c r="H326" s="286"/>
      <c r="I326" s="286"/>
      <c r="J326" s="286"/>
      <c r="K326" s="64"/>
      <c r="L326" s="65"/>
    </row>
    <row r="327" spans="2:12" ht="15"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5"/>
    </row>
  </sheetData>
  <sheetProtection/>
  <mergeCells count="49">
    <mergeCell ref="B322:C322"/>
    <mergeCell ref="B246:L246"/>
    <mergeCell ref="B277:L277"/>
    <mergeCell ref="B173:L173"/>
    <mergeCell ref="B285:C285"/>
    <mergeCell ref="B286:L286"/>
    <mergeCell ref="B321:C321"/>
    <mergeCell ref="B211:L211"/>
    <mergeCell ref="B212:C212"/>
    <mergeCell ref="B213:L213"/>
    <mergeCell ref="B326:J326"/>
    <mergeCell ref="C9:I9"/>
    <mergeCell ref="B178:L178"/>
    <mergeCell ref="B188:L188"/>
    <mergeCell ref="B129:C129"/>
    <mergeCell ref="B204:L204"/>
    <mergeCell ref="B130:L130"/>
    <mergeCell ref="B136:L136"/>
    <mergeCell ref="B165:C165"/>
    <mergeCell ref="B166:L166"/>
    <mergeCell ref="B216:L216"/>
    <mergeCell ref="B78:L78"/>
    <mergeCell ref="H19:J19"/>
    <mergeCell ref="H20:H22"/>
    <mergeCell ref="B141:L141"/>
    <mergeCell ref="B148:L148"/>
    <mergeCell ref="B159:L159"/>
    <mergeCell ref="B84:C84"/>
    <mergeCell ref="B44:L44"/>
    <mergeCell ref="B119:L119"/>
    <mergeCell ref="J1:L1"/>
    <mergeCell ref="J4:L4"/>
    <mergeCell ref="J5:L5"/>
    <mergeCell ref="B85:L85"/>
    <mergeCell ref="L19:L22"/>
    <mergeCell ref="B34:L34"/>
    <mergeCell ref="I20:I22"/>
    <mergeCell ref="J20:J22"/>
    <mergeCell ref="B19:B22"/>
    <mergeCell ref="C19:C22"/>
    <mergeCell ref="B107:L107"/>
    <mergeCell ref="D8:G8"/>
    <mergeCell ref="D19:D22"/>
    <mergeCell ref="B23:L23"/>
    <mergeCell ref="E19:E22"/>
    <mergeCell ref="B59:L59"/>
    <mergeCell ref="C10:I10"/>
    <mergeCell ref="B90:L90"/>
    <mergeCell ref="B95:L95"/>
  </mergeCells>
  <printOptions/>
  <pageMargins left="0.6299212598425197" right="0.2362204724409449" top="0.7480314960629921" bottom="0.7480314960629921" header="0" footer="0"/>
  <pageSetup fitToHeight="3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8"/>
  <sheetViews>
    <sheetView tabSelected="1" zoomScale="70" zoomScaleNormal="70" zoomScaleSheetLayoutView="55" zoomScalePageLayoutView="0" workbookViewId="0" topLeftCell="A1">
      <pane ySplit="6" topLeftCell="A270" activePane="bottomLeft" state="frozen"/>
      <selection pane="topLeft" activeCell="A1" sqref="A1"/>
      <selection pane="bottomLeft" activeCell="A1" sqref="A1:S274"/>
    </sheetView>
  </sheetViews>
  <sheetFormatPr defaultColWidth="9.140625" defaultRowHeight="15"/>
  <cols>
    <col min="1" max="1" width="9.140625" style="183" customWidth="1"/>
    <col min="2" max="2" width="20.140625" style="183" customWidth="1"/>
    <col min="3" max="3" width="13.8515625" style="183" customWidth="1"/>
    <col min="4" max="4" width="31.421875" style="183" customWidth="1"/>
    <col min="5" max="5" width="5.8515625" style="183" customWidth="1"/>
    <col min="6" max="6" width="4.7109375" style="183" customWidth="1"/>
    <col min="7" max="7" width="9.421875" style="180" customWidth="1"/>
    <col min="8" max="8" width="13.140625" style="183" customWidth="1"/>
    <col min="9" max="10" width="9.28125" style="183" customWidth="1"/>
    <col min="11" max="11" width="16.8515625" style="183" customWidth="1"/>
    <col min="12" max="12" width="9.140625" style="183" customWidth="1"/>
    <col min="13" max="15" width="9.140625" style="180" customWidth="1"/>
    <col min="16" max="16" width="20.421875" style="183" customWidth="1"/>
    <col min="17" max="17" width="40.140625" style="183" customWidth="1"/>
    <col min="18" max="19" width="9.140625" style="183" hidden="1" customWidth="1"/>
    <col min="20" max="16384" width="9.140625" style="183" customWidth="1"/>
  </cols>
  <sheetData>
    <row r="1" spans="1:19" ht="20.25" customHeight="1">
      <c r="A1" s="326" t="s">
        <v>81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30.75" customHeight="1">
      <c r="A2" s="326" t="s">
        <v>252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</row>
    <row r="3" spans="1:19" ht="18" customHeight="1">
      <c r="A3" s="327" t="s">
        <v>82</v>
      </c>
      <c r="B3" s="327"/>
      <c r="C3" s="327"/>
      <c r="D3" s="327"/>
      <c r="E3" s="327"/>
      <c r="F3" s="327"/>
      <c r="G3" s="327"/>
      <c r="H3" s="327"/>
      <c r="I3" s="327"/>
      <c r="J3" s="193"/>
      <c r="K3" s="193"/>
      <c r="L3" s="193"/>
      <c r="M3" s="194"/>
      <c r="N3" s="194"/>
      <c r="O3" s="194"/>
      <c r="P3" s="193"/>
      <c r="Q3" s="195"/>
      <c r="R3" s="195"/>
      <c r="S3" s="195"/>
    </row>
    <row r="4" spans="1:19" ht="55.5" customHeight="1">
      <c r="A4" s="328" t="s">
        <v>76</v>
      </c>
      <c r="B4" s="328" t="s">
        <v>77</v>
      </c>
      <c r="C4" s="337" t="s">
        <v>78</v>
      </c>
      <c r="D4" s="328" t="s">
        <v>79</v>
      </c>
      <c r="E4" s="318" t="s">
        <v>98</v>
      </c>
      <c r="F4" s="318" t="s">
        <v>99</v>
      </c>
      <c r="G4" s="330" t="s">
        <v>100</v>
      </c>
      <c r="H4" s="318" t="s">
        <v>50</v>
      </c>
      <c r="I4" s="329" t="s">
        <v>95</v>
      </c>
      <c r="J4" s="329"/>
      <c r="K4" s="342" t="s">
        <v>83</v>
      </c>
      <c r="L4" s="342"/>
      <c r="M4" s="343" t="s">
        <v>84</v>
      </c>
      <c r="N4" s="343"/>
      <c r="O4" s="343"/>
      <c r="P4" s="329" t="s">
        <v>85</v>
      </c>
      <c r="Q4" s="329"/>
      <c r="R4" s="318" t="s">
        <v>86</v>
      </c>
      <c r="S4" s="318" t="s">
        <v>87</v>
      </c>
    </row>
    <row r="5" spans="1:19" ht="108.75" customHeight="1">
      <c r="A5" s="328"/>
      <c r="B5" s="328"/>
      <c r="C5" s="337"/>
      <c r="D5" s="328"/>
      <c r="E5" s="318"/>
      <c r="F5" s="318"/>
      <c r="G5" s="330"/>
      <c r="H5" s="318"/>
      <c r="I5" s="196" t="s">
        <v>96</v>
      </c>
      <c r="J5" s="196" t="s">
        <v>97</v>
      </c>
      <c r="K5" s="196" t="s">
        <v>88</v>
      </c>
      <c r="L5" s="196" t="s">
        <v>89</v>
      </c>
      <c r="M5" s="198" t="s">
        <v>90</v>
      </c>
      <c r="N5" s="198" t="s">
        <v>91</v>
      </c>
      <c r="O5" s="198" t="s">
        <v>92</v>
      </c>
      <c r="P5" s="197" t="s">
        <v>93</v>
      </c>
      <c r="Q5" s="197" t="s">
        <v>94</v>
      </c>
      <c r="R5" s="318"/>
      <c r="S5" s="318"/>
    </row>
    <row r="6" spans="1:19" ht="15.75" customHeight="1" thickBot="1">
      <c r="A6" s="184">
        <v>1</v>
      </c>
      <c r="B6" s="184">
        <v>2</v>
      </c>
      <c r="C6" s="184">
        <v>3</v>
      </c>
      <c r="D6" s="184">
        <v>4</v>
      </c>
      <c r="E6" s="184">
        <v>5</v>
      </c>
      <c r="F6" s="184">
        <v>6</v>
      </c>
      <c r="G6" s="182" t="s">
        <v>57</v>
      </c>
      <c r="H6" s="184">
        <v>8</v>
      </c>
      <c r="I6" s="184">
        <v>9</v>
      </c>
      <c r="J6" s="184">
        <v>10</v>
      </c>
      <c r="K6" s="184">
        <v>11</v>
      </c>
      <c r="L6" s="184">
        <v>12</v>
      </c>
      <c r="M6" s="182">
        <v>13</v>
      </c>
      <c r="N6" s="182">
        <v>14</v>
      </c>
      <c r="O6" s="182">
        <v>15</v>
      </c>
      <c r="P6" s="184">
        <v>16</v>
      </c>
      <c r="Q6" s="184">
        <v>17</v>
      </c>
      <c r="R6" s="184">
        <v>18</v>
      </c>
      <c r="S6" s="184">
        <v>19</v>
      </c>
    </row>
    <row r="7" spans="1:19" ht="15.75" customHeight="1">
      <c r="A7" s="322" t="s">
        <v>102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4"/>
    </row>
    <row r="8" spans="1:19" s="217" customFormat="1" ht="15.75">
      <c r="A8" s="222"/>
      <c r="B8" s="223" t="s">
        <v>14</v>
      </c>
      <c r="C8" s="223"/>
      <c r="D8" s="223" t="s">
        <v>103</v>
      </c>
      <c r="E8" s="325" t="s">
        <v>104</v>
      </c>
      <c r="F8" s="325"/>
      <c r="G8" s="325"/>
      <c r="H8" s="244">
        <f>SUM(H9:H13)</f>
        <v>11.7</v>
      </c>
      <c r="I8" s="245">
        <f>SUM(I9:I13)</f>
        <v>3125</v>
      </c>
      <c r="J8" s="245">
        <f>SUM(J9:J13)</f>
        <v>2564</v>
      </c>
      <c r="K8" s="223"/>
      <c r="L8" s="223"/>
      <c r="M8" s="246"/>
      <c r="N8" s="246"/>
      <c r="O8" s="246"/>
      <c r="P8" s="223"/>
      <c r="Q8" s="223"/>
      <c r="R8" s="223"/>
      <c r="S8" s="247"/>
    </row>
    <row r="9" spans="1:19" ht="15.75">
      <c r="A9" s="202">
        <v>1</v>
      </c>
      <c r="B9" s="200" t="s">
        <v>14</v>
      </c>
      <c r="C9" s="203">
        <v>4</v>
      </c>
      <c r="D9" s="200" t="s">
        <v>103</v>
      </c>
      <c r="E9" s="203" t="s">
        <v>156</v>
      </c>
      <c r="F9" s="203">
        <v>4</v>
      </c>
      <c r="G9" s="204" t="s">
        <v>55</v>
      </c>
      <c r="H9" s="205">
        <v>3.1</v>
      </c>
      <c r="I9" s="206">
        <v>1037</v>
      </c>
      <c r="J9" s="206">
        <v>779</v>
      </c>
      <c r="K9" s="200" t="s">
        <v>159</v>
      </c>
      <c r="L9" s="200"/>
      <c r="M9" s="182" t="s">
        <v>160</v>
      </c>
      <c r="N9" s="182" t="s">
        <v>184</v>
      </c>
      <c r="O9" s="182" t="s">
        <v>167</v>
      </c>
      <c r="P9" s="200" t="s">
        <v>105</v>
      </c>
      <c r="Q9" s="200" t="s">
        <v>141</v>
      </c>
      <c r="R9" s="200"/>
      <c r="S9" s="201"/>
    </row>
    <row r="10" spans="1:19" ht="15.75">
      <c r="A10" s="202">
        <v>2</v>
      </c>
      <c r="B10" s="200" t="s">
        <v>14</v>
      </c>
      <c r="C10" s="203">
        <v>4</v>
      </c>
      <c r="D10" s="200" t="s">
        <v>103</v>
      </c>
      <c r="E10" s="203" t="s">
        <v>71</v>
      </c>
      <c r="F10" s="203">
        <v>25</v>
      </c>
      <c r="G10" s="204" t="s">
        <v>55</v>
      </c>
      <c r="H10" s="205">
        <v>4.6</v>
      </c>
      <c r="I10" s="206">
        <v>845</v>
      </c>
      <c r="J10" s="206">
        <v>718</v>
      </c>
      <c r="K10" s="200" t="s">
        <v>159</v>
      </c>
      <c r="L10" s="200"/>
      <c r="M10" s="182" t="s">
        <v>160</v>
      </c>
      <c r="N10" s="182" t="s">
        <v>184</v>
      </c>
      <c r="O10" s="182" t="s">
        <v>167</v>
      </c>
      <c r="P10" s="200" t="s">
        <v>105</v>
      </c>
      <c r="Q10" s="200" t="s">
        <v>145</v>
      </c>
      <c r="R10" s="200"/>
      <c r="S10" s="201"/>
    </row>
    <row r="11" spans="1:19" ht="15.75">
      <c r="A11" s="202">
        <v>3</v>
      </c>
      <c r="B11" s="200" t="s">
        <v>14</v>
      </c>
      <c r="C11" s="203">
        <v>4</v>
      </c>
      <c r="D11" s="200" t="s">
        <v>103</v>
      </c>
      <c r="E11" s="203" t="s">
        <v>71</v>
      </c>
      <c r="F11" s="203">
        <v>28</v>
      </c>
      <c r="G11" s="204" t="s">
        <v>153</v>
      </c>
      <c r="H11" s="205">
        <v>0.5</v>
      </c>
      <c r="I11" s="206">
        <v>138</v>
      </c>
      <c r="J11" s="206">
        <v>117</v>
      </c>
      <c r="K11" s="200" t="s">
        <v>159</v>
      </c>
      <c r="L11" s="200"/>
      <c r="M11" s="182" t="s">
        <v>160</v>
      </c>
      <c r="N11" s="199" t="s">
        <v>234</v>
      </c>
      <c r="O11" s="199" t="s">
        <v>231</v>
      </c>
      <c r="P11" s="200" t="s">
        <v>105</v>
      </c>
      <c r="Q11" s="200" t="s">
        <v>117</v>
      </c>
      <c r="R11" s="200"/>
      <c r="S11" s="201"/>
    </row>
    <row r="12" spans="1:19" ht="15.75">
      <c r="A12" s="202">
        <v>4</v>
      </c>
      <c r="B12" s="200" t="s">
        <v>14</v>
      </c>
      <c r="C12" s="203">
        <v>4</v>
      </c>
      <c r="D12" s="200" t="s">
        <v>103</v>
      </c>
      <c r="E12" s="203" t="s">
        <v>71</v>
      </c>
      <c r="F12" s="203">
        <v>35</v>
      </c>
      <c r="G12" s="204" t="s">
        <v>60</v>
      </c>
      <c r="H12" s="205">
        <v>1.5</v>
      </c>
      <c r="I12" s="206">
        <v>447</v>
      </c>
      <c r="J12" s="206">
        <v>390</v>
      </c>
      <c r="K12" s="200" t="s">
        <v>159</v>
      </c>
      <c r="L12" s="200"/>
      <c r="M12" s="199" t="s">
        <v>160</v>
      </c>
      <c r="N12" s="199" t="s">
        <v>234</v>
      </c>
      <c r="O12" s="199" t="s">
        <v>231</v>
      </c>
      <c r="P12" s="200" t="s">
        <v>105</v>
      </c>
      <c r="Q12" s="200" t="s">
        <v>117</v>
      </c>
      <c r="R12" s="200"/>
      <c r="S12" s="201"/>
    </row>
    <row r="13" spans="1:19" ht="15.75">
      <c r="A13" s="202">
        <v>6</v>
      </c>
      <c r="B13" s="200" t="s">
        <v>14</v>
      </c>
      <c r="C13" s="203">
        <v>2</v>
      </c>
      <c r="D13" s="200" t="s">
        <v>103</v>
      </c>
      <c r="E13" s="203" t="s">
        <v>64</v>
      </c>
      <c r="F13" s="203">
        <v>38</v>
      </c>
      <c r="G13" s="204" t="s">
        <v>53</v>
      </c>
      <c r="H13" s="205">
        <v>2</v>
      </c>
      <c r="I13" s="206">
        <v>658</v>
      </c>
      <c r="J13" s="206">
        <v>560</v>
      </c>
      <c r="K13" s="200" t="s">
        <v>159</v>
      </c>
      <c r="L13" s="200"/>
      <c r="M13" s="182" t="s">
        <v>160</v>
      </c>
      <c r="N13" s="182" t="s">
        <v>184</v>
      </c>
      <c r="O13" s="182" t="s">
        <v>167</v>
      </c>
      <c r="P13" s="200" t="s">
        <v>105</v>
      </c>
      <c r="Q13" s="200" t="s">
        <v>118</v>
      </c>
      <c r="R13" s="200"/>
      <c r="S13" s="201"/>
    </row>
    <row r="14" spans="1:19" s="217" customFormat="1" ht="15.75">
      <c r="A14" s="222"/>
      <c r="B14" s="223" t="s">
        <v>16</v>
      </c>
      <c r="C14" s="223"/>
      <c r="D14" s="223" t="s">
        <v>103</v>
      </c>
      <c r="E14" s="338" t="s">
        <v>104</v>
      </c>
      <c r="F14" s="338"/>
      <c r="G14" s="338"/>
      <c r="H14" s="248">
        <f>SUM(H15:H18)</f>
        <v>11.5</v>
      </c>
      <c r="I14" s="249">
        <f>SUM(I15:I18)</f>
        <v>4549</v>
      </c>
      <c r="J14" s="249">
        <f>SUM(J15:J18)</f>
        <v>3920</v>
      </c>
      <c r="K14" s="223"/>
      <c r="L14" s="223"/>
      <c r="M14" s="246"/>
      <c r="N14" s="246"/>
      <c r="O14" s="246"/>
      <c r="P14" s="223"/>
      <c r="Q14" s="223"/>
      <c r="R14" s="223"/>
      <c r="S14" s="247"/>
    </row>
    <row r="15" spans="1:19" ht="15.75">
      <c r="A15" s="202">
        <v>5</v>
      </c>
      <c r="B15" s="200" t="s">
        <v>16</v>
      </c>
      <c r="C15" s="203">
        <v>2</v>
      </c>
      <c r="D15" s="200" t="s">
        <v>103</v>
      </c>
      <c r="E15" s="200" t="s">
        <v>64</v>
      </c>
      <c r="F15" s="200">
        <v>30</v>
      </c>
      <c r="G15" s="199" t="s">
        <v>54</v>
      </c>
      <c r="H15" s="207">
        <v>3</v>
      </c>
      <c r="I15" s="208">
        <v>1091</v>
      </c>
      <c r="J15" s="208">
        <v>931</v>
      </c>
      <c r="K15" s="200" t="s">
        <v>159</v>
      </c>
      <c r="L15" s="200"/>
      <c r="M15" s="199" t="s">
        <v>160</v>
      </c>
      <c r="N15" s="199" t="s">
        <v>212</v>
      </c>
      <c r="O15" s="199" t="s">
        <v>213</v>
      </c>
      <c r="P15" s="200" t="s">
        <v>105</v>
      </c>
      <c r="Q15" s="200" t="s">
        <v>122</v>
      </c>
      <c r="R15" s="200"/>
      <c r="S15" s="201"/>
    </row>
    <row r="16" spans="1:19" ht="15.75">
      <c r="A16" s="202">
        <v>4</v>
      </c>
      <c r="B16" s="200" t="s">
        <v>16</v>
      </c>
      <c r="C16" s="203">
        <v>3</v>
      </c>
      <c r="D16" s="200" t="s">
        <v>103</v>
      </c>
      <c r="E16" s="200" t="s">
        <v>64</v>
      </c>
      <c r="F16" s="200">
        <v>24</v>
      </c>
      <c r="G16" s="199" t="s">
        <v>58</v>
      </c>
      <c r="H16" s="207">
        <v>1.8</v>
      </c>
      <c r="I16" s="208">
        <v>709</v>
      </c>
      <c r="J16" s="208">
        <v>617</v>
      </c>
      <c r="K16" s="200" t="s">
        <v>159</v>
      </c>
      <c r="L16" s="200"/>
      <c r="M16" s="199" t="s">
        <v>160</v>
      </c>
      <c r="N16" s="199" t="s">
        <v>230</v>
      </c>
      <c r="O16" s="199" t="s">
        <v>231</v>
      </c>
      <c r="P16" s="200" t="s">
        <v>105</v>
      </c>
      <c r="Q16" s="200" t="s">
        <v>142</v>
      </c>
      <c r="R16" s="200"/>
      <c r="S16" s="201"/>
    </row>
    <row r="17" spans="1:19" ht="15.75">
      <c r="A17" s="202">
        <v>6</v>
      </c>
      <c r="B17" s="200" t="s">
        <v>16</v>
      </c>
      <c r="C17" s="203">
        <v>4</v>
      </c>
      <c r="D17" s="200" t="s">
        <v>103</v>
      </c>
      <c r="E17" s="200" t="s">
        <v>64</v>
      </c>
      <c r="F17" s="200">
        <v>46</v>
      </c>
      <c r="G17" s="199" t="s">
        <v>53</v>
      </c>
      <c r="H17" s="207">
        <v>2.9</v>
      </c>
      <c r="I17" s="208">
        <v>1336</v>
      </c>
      <c r="J17" s="208">
        <v>1150</v>
      </c>
      <c r="K17" s="200" t="s">
        <v>159</v>
      </c>
      <c r="L17" s="200"/>
      <c r="M17" s="199" t="s">
        <v>160</v>
      </c>
      <c r="N17" s="199" t="s">
        <v>230</v>
      </c>
      <c r="O17" s="199" t="s">
        <v>231</v>
      </c>
      <c r="P17" s="200" t="s">
        <v>105</v>
      </c>
      <c r="Q17" s="200" t="s">
        <v>122</v>
      </c>
      <c r="R17" s="200"/>
      <c r="S17" s="201"/>
    </row>
    <row r="18" spans="1:19" ht="15.75">
      <c r="A18" s="202">
        <v>7</v>
      </c>
      <c r="B18" s="200" t="s">
        <v>16</v>
      </c>
      <c r="C18" s="203">
        <v>4</v>
      </c>
      <c r="D18" s="200" t="s">
        <v>103</v>
      </c>
      <c r="E18" s="200" t="s">
        <v>64</v>
      </c>
      <c r="F18" s="200">
        <v>50</v>
      </c>
      <c r="G18" s="199" t="s">
        <v>153</v>
      </c>
      <c r="H18" s="207">
        <v>3.8</v>
      </c>
      <c r="I18" s="208">
        <v>1413</v>
      </c>
      <c r="J18" s="208">
        <v>1222</v>
      </c>
      <c r="K18" s="200" t="s">
        <v>159</v>
      </c>
      <c r="L18" s="200"/>
      <c r="M18" s="182" t="s">
        <v>160</v>
      </c>
      <c r="N18" s="182" t="s">
        <v>181</v>
      </c>
      <c r="O18" s="182" t="s">
        <v>167</v>
      </c>
      <c r="P18" s="200" t="s">
        <v>106</v>
      </c>
      <c r="Q18" s="200" t="s">
        <v>157</v>
      </c>
      <c r="R18" s="200"/>
      <c r="S18" s="201"/>
    </row>
    <row r="19" spans="1:19" s="217" customFormat="1" ht="15.75">
      <c r="A19" s="222"/>
      <c r="B19" s="223" t="s">
        <v>18</v>
      </c>
      <c r="C19" s="223"/>
      <c r="D19" s="223" t="s">
        <v>103</v>
      </c>
      <c r="E19" s="338" t="s">
        <v>104</v>
      </c>
      <c r="F19" s="338"/>
      <c r="G19" s="338"/>
      <c r="H19" s="248">
        <f>SUM(H20:H32)</f>
        <v>22.3</v>
      </c>
      <c r="I19" s="249">
        <f>SUM(I20:I32)</f>
        <v>8102</v>
      </c>
      <c r="J19" s="249">
        <f>SUM(J20:J32)</f>
        <v>6812</v>
      </c>
      <c r="K19" s="223"/>
      <c r="L19" s="223"/>
      <c r="M19" s="246"/>
      <c r="N19" s="246"/>
      <c r="O19" s="246"/>
      <c r="P19" s="223"/>
      <c r="Q19" s="223"/>
      <c r="R19" s="223"/>
      <c r="S19" s="247"/>
    </row>
    <row r="20" spans="1:19" ht="15.75">
      <c r="A20" s="202">
        <v>1</v>
      </c>
      <c r="B20" s="200" t="s">
        <v>18</v>
      </c>
      <c r="C20" s="200">
        <v>4</v>
      </c>
      <c r="D20" s="200" t="s">
        <v>103</v>
      </c>
      <c r="E20" s="213" t="s">
        <v>63</v>
      </c>
      <c r="F20" s="209">
        <v>5</v>
      </c>
      <c r="G20" s="212" t="s">
        <v>188</v>
      </c>
      <c r="H20" s="210">
        <v>2.7</v>
      </c>
      <c r="I20" s="211">
        <v>1163</v>
      </c>
      <c r="J20" s="211">
        <v>975</v>
      </c>
      <c r="K20" s="200" t="s">
        <v>159</v>
      </c>
      <c r="L20" s="200"/>
      <c r="M20" s="199" t="s">
        <v>160</v>
      </c>
      <c r="N20" s="199" t="s">
        <v>247</v>
      </c>
      <c r="O20" s="199" t="s">
        <v>231</v>
      </c>
      <c r="P20" s="200" t="s">
        <v>106</v>
      </c>
      <c r="Q20" s="200" t="s">
        <v>123</v>
      </c>
      <c r="R20" s="200"/>
      <c r="S20" s="201"/>
    </row>
    <row r="21" spans="1:19" ht="15.75">
      <c r="A21" s="202">
        <v>2</v>
      </c>
      <c r="B21" s="200" t="s">
        <v>18</v>
      </c>
      <c r="C21" s="200">
        <v>4</v>
      </c>
      <c r="D21" s="200" t="s">
        <v>103</v>
      </c>
      <c r="E21" s="213" t="s">
        <v>63</v>
      </c>
      <c r="F21" s="209">
        <v>8</v>
      </c>
      <c r="G21" s="212" t="s">
        <v>61</v>
      </c>
      <c r="H21" s="210">
        <v>0.2</v>
      </c>
      <c r="I21" s="211">
        <v>133</v>
      </c>
      <c r="J21" s="211">
        <v>114</v>
      </c>
      <c r="K21" s="200" t="s">
        <v>159</v>
      </c>
      <c r="L21" s="200"/>
      <c r="M21" s="199" t="s">
        <v>160</v>
      </c>
      <c r="N21" s="199" t="s">
        <v>247</v>
      </c>
      <c r="O21" s="199" t="s">
        <v>231</v>
      </c>
      <c r="P21" s="200" t="s">
        <v>106</v>
      </c>
      <c r="Q21" s="200" t="s">
        <v>123</v>
      </c>
      <c r="R21" s="200"/>
      <c r="S21" s="201"/>
    </row>
    <row r="22" spans="1:19" ht="15.75">
      <c r="A22" s="202">
        <v>3</v>
      </c>
      <c r="B22" s="200" t="s">
        <v>18</v>
      </c>
      <c r="C22" s="200">
        <v>4</v>
      </c>
      <c r="D22" s="200" t="s">
        <v>103</v>
      </c>
      <c r="E22" s="213" t="s">
        <v>65</v>
      </c>
      <c r="F22" s="209">
        <v>33</v>
      </c>
      <c r="G22" s="212" t="s">
        <v>56</v>
      </c>
      <c r="H22" s="210">
        <v>0.1</v>
      </c>
      <c r="I22" s="211">
        <v>42</v>
      </c>
      <c r="J22" s="211">
        <v>35</v>
      </c>
      <c r="K22" s="200" t="s">
        <v>159</v>
      </c>
      <c r="L22" s="200"/>
      <c r="M22" s="199" t="s">
        <v>160</v>
      </c>
      <c r="N22" s="199" t="s">
        <v>211</v>
      </c>
      <c r="O22" s="199" t="s">
        <v>208</v>
      </c>
      <c r="P22" s="200" t="s">
        <v>107</v>
      </c>
      <c r="Q22" s="200" t="s">
        <v>125</v>
      </c>
      <c r="R22" s="200"/>
      <c r="S22" s="201"/>
    </row>
    <row r="23" spans="1:19" ht="15.75">
      <c r="A23" s="202">
        <v>4</v>
      </c>
      <c r="B23" s="200" t="s">
        <v>18</v>
      </c>
      <c r="C23" s="209">
        <v>4</v>
      </c>
      <c r="D23" s="200" t="s">
        <v>103</v>
      </c>
      <c r="E23" s="213" t="s">
        <v>65</v>
      </c>
      <c r="F23" s="209">
        <v>35</v>
      </c>
      <c r="G23" s="212" t="s">
        <v>210</v>
      </c>
      <c r="H23" s="210">
        <v>1.1</v>
      </c>
      <c r="I23" s="211">
        <v>344</v>
      </c>
      <c r="J23" s="211">
        <v>286</v>
      </c>
      <c r="K23" s="200" t="s">
        <v>159</v>
      </c>
      <c r="L23" s="200"/>
      <c r="M23" s="199" t="s">
        <v>160</v>
      </c>
      <c r="N23" s="199" t="s">
        <v>211</v>
      </c>
      <c r="O23" s="199" t="s">
        <v>208</v>
      </c>
      <c r="P23" s="200" t="s">
        <v>107</v>
      </c>
      <c r="Q23" s="200" t="s">
        <v>126</v>
      </c>
      <c r="R23" s="200"/>
      <c r="S23" s="201"/>
    </row>
    <row r="24" spans="1:19" ht="15.75">
      <c r="A24" s="202">
        <v>5</v>
      </c>
      <c r="B24" s="200" t="s">
        <v>18</v>
      </c>
      <c r="C24" s="209">
        <v>4</v>
      </c>
      <c r="D24" s="200" t="s">
        <v>103</v>
      </c>
      <c r="E24" s="213" t="s">
        <v>64</v>
      </c>
      <c r="F24" s="209">
        <v>44</v>
      </c>
      <c r="G24" s="212" t="s">
        <v>61</v>
      </c>
      <c r="H24" s="210">
        <v>0.4</v>
      </c>
      <c r="I24" s="211">
        <v>156</v>
      </c>
      <c r="J24" s="211">
        <v>133</v>
      </c>
      <c r="K24" s="200" t="s">
        <v>159</v>
      </c>
      <c r="L24" s="200"/>
      <c r="M24" s="182" t="s">
        <v>160</v>
      </c>
      <c r="N24" s="182" t="s">
        <v>183</v>
      </c>
      <c r="O24" s="182" t="s">
        <v>167</v>
      </c>
      <c r="P24" s="200" t="s">
        <v>107</v>
      </c>
      <c r="Q24" s="200" t="s">
        <v>125</v>
      </c>
      <c r="R24" s="200"/>
      <c r="S24" s="201"/>
    </row>
    <row r="25" spans="1:19" ht="15.75">
      <c r="A25" s="202">
        <v>8</v>
      </c>
      <c r="B25" s="200" t="s">
        <v>18</v>
      </c>
      <c r="C25" s="200">
        <v>4</v>
      </c>
      <c r="D25" s="200" t="s">
        <v>103</v>
      </c>
      <c r="E25" s="213" t="s">
        <v>65</v>
      </c>
      <c r="F25" s="209">
        <v>57</v>
      </c>
      <c r="G25" s="212" t="s">
        <v>55</v>
      </c>
      <c r="H25" s="210">
        <v>0.5</v>
      </c>
      <c r="I25" s="211">
        <v>153</v>
      </c>
      <c r="J25" s="211">
        <v>132</v>
      </c>
      <c r="K25" s="200" t="s">
        <v>159</v>
      </c>
      <c r="L25" s="200"/>
      <c r="M25" s="199" t="s">
        <v>160</v>
      </c>
      <c r="N25" s="199" t="s">
        <v>211</v>
      </c>
      <c r="O25" s="199" t="s">
        <v>208</v>
      </c>
      <c r="P25" s="200" t="s">
        <v>107</v>
      </c>
      <c r="Q25" s="200" t="s">
        <v>125</v>
      </c>
      <c r="R25" s="200"/>
      <c r="S25" s="201"/>
    </row>
    <row r="26" spans="1:19" ht="15.75">
      <c r="A26" s="202">
        <v>9</v>
      </c>
      <c r="B26" s="200" t="s">
        <v>18</v>
      </c>
      <c r="C26" s="200">
        <v>4</v>
      </c>
      <c r="D26" s="200" t="s">
        <v>103</v>
      </c>
      <c r="E26" s="213" t="s">
        <v>63</v>
      </c>
      <c r="F26" s="209">
        <v>58</v>
      </c>
      <c r="G26" s="212" t="s">
        <v>57</v>
      </c>
      <c r="H26" s="210">
        <v>2.3</v>
      </c>
      <c r="I26" s="211">
        <v>897</v>
      </c>
      <c r="J26" s="211">
        <v>751</v>
      </c>
      <c r="K26" s="200" t="s">
        <v>159</v>
      </c>
      <c r="L26" s="200"/>
      <c r="M26" s="199" t="s">
        <v>160</v>
      </c>
      <c r="N26" s="199" t="s">
        <v>211</v>
      </c>
      <c r="O26" s="199" t="s">
        <v>208</v>
      </c>
      <c r="P26" s="200" t="s">
        <v>107</v>
      </c>
      <c r="Q26" s="200" t="s">
        <v>125</v>
      </c>
      <c r="R26" s="200"/>
      <c r="S26" s="201"/>
    </row>
    <row r="27" spans="1:19" ht="15.75">
      <c r="A27" s="202">
        <v>10</v>
      </c>
      <c r="B27" s="200" t="s">
        <v>18</v>
      </c>
      <c r="C27" s="200">
        <v>4</v>
      </c>
      <c r="D27" s="200" t="s">
        <v>103</v>
      </c>
      <c r="E27" s="213" t="s">
        <v>70</v>
      </c>
      <c r="F27" s="209">
        <v>59</v>
      </c>
      <c r="G27" s="212" t="s">
        <v>58</v>
      </c>
      <c r="H27" s="210">
        <v>0.5</v>
      </c>
      <c r="I27" s="211">
        <v>252</v>
      </c>
      <c r="J27" s="211">
        <v>212</v>
      </c>
      <c r="K27" s="200" t="s">
        <v>159</v>
      </c>
      <c r="L27" s="200"/>
      <c r="M27" s="182" t="s">
        <v>160</v>
      </c>
      <c r="N27" s="182" t="s">
        <v>183</v>
      </c>
      <c r="O27" s="182" t="s">
        <v>167</v>
      </c>
      <c r="P27" s="200" t="s">
        <v>107</v>
      </c>
      <c r="Q27" s="200" t="s">
        <v>125</v>
      </c>
      <c r="R27" s="200"/>
      <c r="S27" s="201"/>
    </row>
    <row r="28" spans="1:19" ht="15.75">
      <c r="A28" s="202">
        <v>12</v>
      </c>
      <c r="B28" s="200" t="s">
        <v>18</v>
      </c>
      <c r="C28" s="200">
        <v>4</v>
      </c>
      <c r="D28" s="200" t="s">
        <v>103</v>
      </c>
      <c r="E28" s="213" t="s">
        <v>63</v>
      </c>
      <c r="F28" s="209">
        <v>100</v>
      </c>
      <c r="G28" s="212" t="s">
        <v>155</v>
      </c>
      <c r="H28" s="210">
        <v>4.9</v>
      </c>
      <c r="I28" s="211">
        <v>1805</v>
      </c>
      <c r="J28" s="211">
        <v>1499</v>
      </c>
      <c r="K28" s="200" t="s">
        <v>159</v>
      </c>
      <c r="L28" s="200"/>
      <c r="M28" s="182" t="s">
        <v>160</v>
      </c>
      <c r="N28" s="182" t="s">
        <v>183</v>
      </c>
      <c r="O28" s="182" t="s">
        <v>167</v>
      </c>
      <c r="P28" s="200" t="s">
        <v>107</v>
      </c>
      <c r="Q28" s="200" t="s">
        <v>128</v>
      </c>
      <c r="R28" s="200"/>
      <c r="S28" s="201"/>
    </row>
    <row r="29" spans="1:19" ht="15.75">
      <c r="A29" s="202">
        <v>13</v>
      </c>
      <c r="B29" s="200" t="s">
        <v>18</v>
      </c>
      <c r="C29" s="200">
        <v>4</v>
      </c>
      <c r="D29" s="200" t="s">
        <v>103</v>
      </c>
      <c r="E29" s="213" t="s">
        <v>71</v>
      </c>
      <c r="F29" s="209">
        <v>104</v>
      </c>
      <c r="G29" s="212" t="s">
        <v>52</v>
      </c>
      <c r="H29" s="210">
        <v>5</v>
      </c>
      <c r="I29" s="211">
        <v>1402</v>
      </c>
      <c r="J29" s="211">
        <v>1188</v>
      </c>
      <c r="K29" s="200" t="s">
        <v>159</v>
      </c>
      <c r="L29" s="200"/>
      <c r="M29" s="199" t="s">
        <v>160</v>
      </c>
      <c r="N29" s="199" t="s">
        <v>247</v>
      </c>
      <c r="O29" s="199" t="s">
        <v>231</v>
      </c>
      <c r="P29" s="200" t="s">
        <v>107</v>
      </c>
      <c r="Q29" s="200" t="s">
        <v>127</v>
      </c>
      <c r="R29" s="200"/>
      <c r="S29" s="201"/>
    </row>
    <row r="30" spans="1:19" ht="15.75">
      <c r="A30" s="202">
        <v>14</v>
      </c>
      <c r="B30" s="200" t="s">
        <v>18</v>
      </c>
      <c r="C30" s="200">
        <v>3</v>
      </c>
      <c r="D30" s="200" t="s">
        <v>103</v>
      </c>
      <c r="E30" s="213" t="s">
        <v>71</v>
      </c>
      <c r="F30" s="212" t="s">
        <v>237</v>
      </c>
      <c r="G30" s="212" t="s">
        <v>57</v>
      </c>
      <c r="H30" s="210">
        <v>1.2</v>
      </c>
      <c r="I30" s="211">
        <v>376</v>
      </c>
      <c r="J30" s="211">
        <v>316</v>
      </c>
      <c r="K30" s="200" t="s">
        <v>159</v>
      </c>
      <c r="L30" s="200"/>
      <c r="M30" s="199" t="s">
        <v>160</v>
      </c>
      <c r="N30" s="199" t="s">
        <v>247</v>
      </c>
      <c r="O30" s="199" t="s">
        <v>231</v>
      </c>
      <c r="P30" s="200" t="s">
        <v>107</v>
      </c>
      <c r="Q30" s="200" t="s">
        <v>146</v>
      </c>
      <c r="R30" s="200"/>
      <c r="S30" s="201"/>
    </row>
    <row r="31" spans="1:19" ht="15.75">
      <c r="A31" s="202">
        <v>15</v>
      </c>
      <c r="B31" s="200" t="s">
        <v>18</v>
      </c>
      <c r="C31" s="200">
        <v>4</v>
      </c>
      <c r="D31" s="200" t="s">
        <v>103</v>
      </c>
      <c r="E31" s="213" t="s">
        <v>63</v>
      </c>
      <c r="F31" s="209">
        <v>143</v>
      </c>
      <c r="G31" s="212" t="s">
        <v>209</v>
      </c>
      <c r="H31" s="210">
        <v>2.7</v>
      </c>
      <c r="I31" s="211">
        <v>1118</v>
      </c>
      <c r="J31" s="211">
        <v>950</v>
      </c>
      <c r="K31" s="200" t="s">
        <v>159</v>
      </c>
      <c r="L31" s="200"/>
      <c r="M31" s="199" t="s">
        <v>160</v>
      </c>
      <c r="N31" s="199" t="s">
        <v>211</v>
      </c>
      <c r="O31" s="199" t="s">
        <v>208</v>
      </c>
      <c r="P31" s="200" t="s">
        <v>107</v>
      </c>
      <c r="Q31" s="200" t="s">
        <v>129</v>
      </c>
      <c r="R31" s="200"/>
      <c r="S31" s="201"/>
    </row>
    <row r="32" spans="1:19" ht="15.75">
      <c r="A32" s="202">
        <v>17</v>
      </c>
      <c r="B32" s="200" t="s">
        <v>18</v>
      </c>
      <c r="C32" s="200">
        <v>2</v>
      </c>
      <c r="D32" s="200" t="s">
        <v>103</v>
      </c>
      <c r="E32" s="213" t="s">
        <v>63</v>
      </c>
      <c r="F32" s="209">
        <v>146</v>
      </c>
      <c r="G32" s="212" t="s">
        <v>236</v>
      </c>
      <c r="H32" s="210">
        <v>0.7</v>
      </c>
      <c r="I32" s="211">
        <v>261</v>
      </c>
      <c r="J32" s="211">
        <v>221</v>
      </c>
      <c r="K32" s="200" t="s">
        <v>159</v>
      </c>
      <c r="L32" s="200"/>
      <c r="M32" s="199" t="s">
        <v>160</v>
      </c>
      <c r="N32" s="199" t="s">
        <v>247</v>
      </c>
      <c r="O32" s="199" t="s">
        <v>231</v>
      </c>
      <c r="P32" s="200" t="s">
        <v>107</v>
      </c>
      <c r="Q32" s="200" t="s">
        <v>129</v>
      </c>
      <c r="R32" s="200"/>
      <c r="S32" s="201"/>
    </row>
    <row r="33" spans="1:19" s="217" customFormat="1" ht="15.75">
      <c r="A33" s="222"/>
      <c r="B33" s="223" t="s">
        <v>48</v>
      </c>
      <c r="C33" s="223"/>
      <c r="D33" s="223" t="s">
        <v>103</v>
      </c>
      <c r="E33" s="325" t="s">
        <v>104</v>
      </c>
      <c r="F33" s="325"/>
      <c r="G33" s="325"/>
      <c r="H33" s="248">
        <f>SUM(H34:H43)</f>
        <v>26.9</v>
      </c>
      <c r="I33" s="249">
        <f>SUM(I34:I43)</f>
        <v>6718</v>
      </c>
      <c r="J33" s="249">
        <f>SUM(J34:J43)</f>
        <v>5619</v>
      </c>
      <c r="K33" s="223"/>
      <c r="L33" s="223"/>
      <c r="M33" s="246"/>
      <c r="N33" s="246"/>
      <c r="O33" s="246"/>
      <c r="P33" s="223"/>
      <c r="Q33" s="223"/>
      <c r="R33" s="223"/>
      <c r="S33" s="247"/>
    </row>
    <row r="34" spans="1:19" ht="15.75">
      <c r="A34" s="202">
        <v>1</v>
      </c>
      <c r="B34" s="200" t="s">
        <v>48</v>
      </c>
      <c r="C34" s="200">
        <v>4</v>
      </c>
      <c r="D34" s="200" t="s">
        <v>103</v>
      </c>
      <c r="E34" s="209" t="s">
        <v>71</v>
      </c>
      <c r="F34" s="200">
        <v>7</v>
      </c>
      <c r="G34" s="199">
        <v>1</v>
      </c>
      <c r="H34" s="207">
        <v>3.9</v>
      </c>
      <c r="I34" s="208">
        <v>1045</v>
      </c>
      <c r="J34" s="208">
        <v>864</v>
      </c>
      <c r="K34" s="200" t="s">
        <v>159</v>
      </c>
      <c r="L34" s="200"/>
      <c r="M34" s="199" t="s">
        <v>160</v>
      </c>
      <c r="N34" s="199" t="s">
        <v>235</v>
      </c>
      <c r="O34" s="199" t="s">
        <v>231</v>
      </c>
      <c r="P34" s="200" t="s">
        <v>108</v>
      </c>
      <c r="Q34" s="200" t="s">
        <v>130</v>
      </c>
      <c r="R34" s="200"/>
      <c r="S34" s="201"/>
    </row>
    <row r="35" spans="1:19" ht="15.75">
      <c r="A35" s="202">
        <v>2</v>
      </c>
      <c r="B35" s="200" t="s">
        <v>48</v>
      </c>
      <c r="C35" s="200">
        <v>2</v>
      </c>
      <c r="D35" s="200" t="s">
        <v>103</v>
      </c>
      <c r="E35" s="209" t="s">
        <v>71</v>
      </c>
      <c r="F35" s="209">
        <v>10</v>
      </c>
      <c r="G35" s="212" t="s">
        <v>206</v>
      </c>
      <c r="H35" s="210">
        <v>1</v>
      </c>
      <c r="I35" s="211">
        <v>177</v>
      </c>
      <c r="J35" s="211">
        <v>146</v>
      </c>
      <c r="K35" s="200" t="s">
        <v>159</v>
      </c>
      <c r="L35" s="200"/>
      <c r="M35" s="199" t="s">
        <v>160</v>
      </c>
      <c r="N35" s="199" t="s">
        <v>207</v>
      </c>
      <c r="O35" s="199" t="s">
        <v>208</v>
      </c>
      <c r="P35" s="200" t="s">
        <v>108</v>
      </c>
      <c r="Q35" s="200" t="s">
        <v>158</v>
      </c>
      <c r="R35" s="200"/>
      <c r="S35" s="201"/>
    </row>
    <row r="36" spans="1:19" ht="15.75">
      <c r="A36" s="202">
        <v>3</v>
      </c>
      <c r="B36" s="200" t="s">
        <v>48</v>
      </c>
      <c r="C36" s="200">
        <v>2</v>
      </c>
      <c r="D36" s="200" t="s">
        <v>103</v>
      </c>
      <c r="E36" s="200" t="s">
        <v>71</v>
      </c>
      <c r="F36" s="200">
        <v>15</v>
      </c>
      <c r="G36" s="199" t="s">
        <v>233</v>
      </c>
      <c r="H36" s="207">
        <v>2.8</v>
      </c>
      <c r="I36" s="208">
        <v>830</v>
      </c>
      <c r="J36" s="208">
        <v>703</v>
      </c>
      <c r="K36" s="200" t="s">
        <v>159</v>
      </c>
      <c r="L36" s="200"/>
      <c r="M36" s="199" t="s">
        <v>160</v>
      </c>
      <c r="N36" s="199" t="s">
        <v>235</v>
      </c>
      <c r="O36" s="199" t="s">
        <v>231</v>
      </c>
      <c r="P36" s="200" t="s">
        <v>108</v>
      </c>
      <c r="Q36" s="200" t="s">
        <v>132</v>
      </c>
      <c r="R36" s="200"/>
      <c r="S36" s="201"/>
    </row>
    <row r="37" spans="1:19" ht="15.75">
      <c r="A37" s="202">
        <v>4</v>
      </c>
      <c r="B37" s="200" t="s">
        <v>48</v>
      </c>
      <c r="C37" s="200">
        <v>2</v>
      </c>
      <c r="D37" s="200" t="s">
        <v>103</v>
      </c>
      <c r="E37" s="209" t="s">
        <v>64</v>
      </c>
      <c r="F37" s="209">
        <v>19</v>
      </c>
      <c r="G37" s="212" t="s">
        <v>59</v>
      </c>
      <c r="H37" s="210">
        <v>2.8</v>
      </c>
      <c r="I37" s="211">
        <v>768</v>
      </c>
      <c r="J37" s="211">
        <v>653</v>
      </c>
      <c r="K37" s="200" t="s">
        <v>159</v>
      </c>
      <c r="L37" s="200"/>
      <c r="M37" s="199" t="s">
        <v>160</v>
      </c>
      <c r="N37" s="199" t="s">
        <v>207</v>
      </c>
      <c r="O37" s="199" t="s">
        <v>208</v>
      </c>
      <c r="P37" s="200" t="s">
        <v>108</v>
      </c>
      <c r="Q37" s="200" t="s">
        <v>132</v>
      </c>
      <c r="R37" s="200"/>
      <c r="S37" s="201"/>
    </row>
    <row r="38" spans="1:19" ht="15.75">
      <c r="A38" s="202">
        <v>6</v>
      </c>
      <c r="B38" s="200" t="s">
        <v>48</v>
      </c>
      <c r="C38" s="200">
        <v>4</v>
      </c>
      <c r="D38" s="200" t="s">
        <v>103</v>
      </c>
      <c r="E38" s="209" t="s">
        <v>64</v>
      </c>
      <c r="F38" s="209">
        <v>22</v>
      </c>
      <c r="G38" s="212" t="s">
        <v>232</v>
      </c>
      <c r="H38" s="210">
        <v>0.8</v>
      </c>
      <c r="I38" s="211">
        <v>299</v>
      </c>
      <c r="J38" s="211">
        <v>255</v>
      </c>
      <c r="K38" s="200" t="s">
        <v>159</v>
      </c>
      <c r="L38" s="200"/>
      <c r="M38" s="199" t="s">
        <v>160</v>
      </c>
      <c r="N38" s="199" t="s">
        <v>235</v>
      </c>
      <c r="O38" s="199" t="s">
        <v>231</v>
      </c>
      <c r="P38" s="200" t="s">
        <v>108</v>
      </c>
      <c r="Q38" s="200" t="s">
        <v>158</v>
      </c>
      <c r="R38" s="200"/>
      <c r="S38" s="201"/>
    </row>
    <row r="39" spans="1:19" ht="15.75">
      <c r="A39" s="202">
        <v>8</v>
      </c>
      <c r="B39" s="200" t="s">
        <v>48</v>
      </c>
      <c r="C39" s="200">
        <v>4</v>
      </c>
      <c r="D39" s="200" t="s">
        <v>103</v>
      </c>
      <c r="E39" s="200" t="s">
        <v>71</v>
      </c>
      <c r="F39" s="200">
        <v>34</v>
      </c>
      <c r="G39" s="199">
        <v>11</v>
      </c>
      <c r="H39" s="207">
        <v>2.1</v>
      </c>
      <c r="I39" s="208">
        <v>479</v>
      </c>
      <c r="J39" s="208">
        <v>399</v>
      </c>
      <c r="K39" s="200" t="s">
        <v>159</v>
      </c>
      <c r="L39" s="200"/>
      <c r="M39" s="199" t="s">
        <v>160</v>
      </c>
      <c r="N39" s="199" t="s">
        <v>235</v>
      </c>
      <c r="O39" s="199" t="s">
        <v>231</v>
      </c>
      <c r="P39" s="200" t="s">
        <v>108</v>
      </c>
      <c r="Q39" s="200" t="s">
        <v>133</v>
      </c>
      <c r="R39" s="200"/>
      <c r="S39" s="201"/>
    </row>
    <row r="40" spans="1:19" ht="15.75">
      <c r="A40" s="202">
        <v>9</v>
      </c>
      <c r="B40" s="200" t="s">
        <v>48</v>
      </c>
      <c r="C40" s="200">
        <v>4</v>
      </c>
      <c r="D40" s="200" t="s">
        <v>103</v>
      </c>
      <c r="E40" s="200" t="s">
        <v>71</v>
      </c>
      <c r="F40" s="200">
        <v>34</v>
      </c>
      <c r="G40" s="199" t="s">
        <v>205</v>
      </c>
      <c r="H40" s="207">
        <v>0.5</v>
      </c>
      <c r="I40" s="208">
        <v>129</v>
      </c>
      <c r="J40" s="208">
        <v>102</v>
      </c>
      <c r="K40" s="200" t="s">
        <v>159</v>
      </c>
      <c r="L40" s="200"/>
      <c r="M40" s="199" t="s">
        <v>160</v>
      </c>
      <c r="N40" s="199" t="s">
        <v>207</v>
      </c>
      <c r="O40" s="199" t="s">
        <v>208</v>
      </c>
      <c r="P40" s="200" t="s">
        <v>108</v>
      </c>
      <c r="Q40" s="200" t="s">
        <v>133</v>
      </c>
      <c r="R40" s="200"/>
      <c r="S40" s="201"/>
    </row>
    <row r="41" spans="1:19" ht="15.75">
      <c r="A41" s="202">
        <v>10</v>
      </c>
      <c r="B41" s="200" t="s">
        <v>48</v>
      </c>
      <c r="C41" s="209">
        <v>4</v>
      </c>
      <c r="D41" s="200" t="s">
        <v>103</v>
      </c>
      <c r="E41" s="209" t="s">
        <v>71</v>
      </c>
      <c r="F41" s="209">
        <v>52</v>
      </c>
      <c r="G41" s="212">
        <v>5</v>
      </c>
      <c r="H41" s="210">
        <v>3.1</v>
      </c>
      <c r="I41" s="211">
        <v>566</v>
      </c>
      <c r="J41" s="211">
        <v>463</v>
      </c>
      <c r="K41" s="200" t="s">
        <v>159</v>
      </c>
      <c r="L41" s="200"/>
      <c r="M41" s="182" t="s">
        <v>160</v>
      </c>
      <c r="N41" s="182" t="s">
        <v>182</v>
      </c>
      <c r="O41" s="182" t="s">
        <v>167</v>
      </c>
      <c r="P41" s="200" t="s">
        <v>108</v>
      </c>
      <c r="Q41" s="200" t="s">
        <v>158</v>
      </c>
      <c r="R41" s="200"/>
      <c r="S41" s="201"/>
    </row>
    <row r="42" spans="1:19" ht="15.75">
      <c r="A42" s="202">
        <v>11</v>
      </c>
      <c r="B42" s="200" t="s">
        <v>48</v>
      </c>
      <c r="C42" s="209">
        <v>4</v>
      </c>
      <c r="D42" s="200" t="s">
        <v>103</v>
      </c>
      <c r="E42" s="209" t="s">
        <v>64</v>
      </c>
      <c r="F42" s="200">
        <v>55</v>
      </c>
      <c r="G42" s="199" t="s">
        <v>154</v>
      </c>
      <c r="H42" s="207">
        <v>4.9</v>
      </c>
      <c r="I42" s="208">
        <v>1286</v>
      </c>
      <c r="J42" s="208">
        <v>1072</v>
      </c>
      <c r="K42" s="200" t="s">
        <v>159</v>
      </c>
      <c r="L42" s="200"/>
      <c r="M42" s="182" t="s">
        <v>160</v>
      </c>
      <c r="N42" s="182" t="s">
        <v>182</v>
      </c>
      <c r="O42" s="182" t="s">
        <v>167</v>
      </c>
      <c r="P42" s="200" t="s">
        <v>108</v>
      </c>
      <c r="Q42" s="200" t="s">
        <v>134</v>
      </c>
      <c r="R42" s="200"/>
      <c r="S42" s="201"/>
    </row>
    <row r="43" spans="1:19" ht="15.75">
      <c r="A43" s="202">
        <v>13</v>
      </c>
      <c r="B43" s="200" t="s">
        <v>48</v>
      </c>
      <c r="C43" s="200">
        <v>4</v>
      </c>
      <c r="D43" s="200" t="s">
        <v>103</v>
      </c>
      <c r="E43" s="209" t="s">
        <v>71</v>
      </c>
      <c r="F43" s="209">
        <v>75</v>
      </c>
      <c r="G43" s="212" t="s">
        <v>153</v>
      </c>
      <c r="H43" s="210">
        <v>5</v>
      </c>
      <c r="I43" s="211">
        <v>1139</v>
      </c>
      <c r="J43" s="211">
        <v>962</v>
      </c>
      <c r="K43" s="200" t="s">
        <v>159</v>
      </c>
      <c r="L43" s="200"/>
      <c r="M43" s="199" t="s">
        <v>160</v>
      </c>
      <c r="N43" s="199" t="s">
        <v>235</v>
      </c>
      <c r="O43" s="199" t="s">
        <v>231</v>
      </c>
      <c r="P43" s="200" t="s">
        <v>108</v>
      </c>
      <c r="Q43" s="200" t="s">
        <v>136</v>
      </c>
      <c r="R43" s="200"/>
      <c r="S43" s="201"/>
    </row>
    <row r="44" spans="1:19" s="217" customFormat="1" ht="15.75">
      <c r="A44" s="222"/>
      <c r="B44" s="223" t="s">
        <v>17</v>
      </c>
      <c r="C44" s="223"/>
      <c r="D44" s="223" t="s">
        <v>103</v>
      </c>
      <c r="E44" s="325" t="s">
        <v>104</v>
      </c>
      <c r="F44" s="325"/>
      <c r="G44" s="325"/>
      <c r="H44" s="244">
        <f>SUM(H45:H47)</f>
        <v>8.100000000000001</v>
      </c>
      <c r="I44" s="245">
        <f>SUM(I45:I47)</f>
        <v>2709</v>
      </c>
      <c r="J44" s="245">
        <f>SUM(J45:J47)</f>
        <v>2337</v>
      </c>
      <c r="K44" s="223"/>
      <c r="L44" s="223"/>
      <c r="M44" s="246"/>
      <c r="N44" s="246"/>
      <c r="O44" s="246"/>
      <c r="P44" s="223"/>
      <c r="Q44" s="223"/>
      <c r="R44" s="223"/>
      <c r="S44" s="247"/>
    </row>
    <row r="45" spans="1:19" ht="15.75">
      <c r="A45" s="202">
        <v>1</v>
      </c>
      <c r="B45" s="200" t="s">
        <v>17</v>
      </c>
      <c r="C45" s="200">
        <v>2</v>
      </c>
      <c r="D45" s="200" t="s">
        <v>103</v>
      </c>
      <c r="E45" s="200" t="s">
        <v>64</v>
      </c>
      <c r="F45" s="200">
        <v>16</v>
      </c>
      <c r="G45" s="199" t="s">
        <v>214</v>
      </c>
      <c r="H45" s="207">
        <v>2.7</v>
      </c>
      <c r="I45" s="208">
        <v>1100</v>
      </c>
      <c r="J45" s="208">
        <v>946</v>
      </c>
      <c r="K45" s="200" t="s">
        <v>159</v>
      </c>
      <c r="L45" s="200"/>
      <c r="M45" s="199" t="s">
        <v>160</v>
      </c>
      <c r="N45" s="199" t="s">
        <v>216</v>
      </c>
      <c r="O45" s="199" t="s">
        <v>208</v>
      </c>
      <c r="P45" s="200" t="s">
        <v>109</v>
      </c>
      <c r="Q45" s="200" t="s">
        <v>215</v>
      </c>
      <c r="R45" s="200"/>
      <c r="S45" s="201"/>
    </row>
    <row r="46" spans="1:19" ht="15.75">
      <c r="A46" s="202">
        <v>2</v>
      </c>
      <c r="B46" s="200" t="s">
        <v>17</v>
      </c>
      <c r="C46" s="200">
        <v>2</v>
      </c>
      <c r="D46" s="200" t="s">
        <v>103</v>
      </c>
      <c r="E46" s="200" t="s">
        <v>65</v>
      </c>
      <c r="F46" s="200">
        <v>19</v>
      </c>
      <c r="G46" s="199" t="s">
        <v>192</v>
      </c>
      <c r="H46" s="207">
        <v>1.2</v>
      </c>
      <c r="I46" s="208">
        <v>270</v>
      </c>
      <c r="J46" s="208">
        <v>230</v>
      </c>
      <c r="K46" s="200" t="s">
        <v>159</v>
      </c>
      <c r="L46" s="200"/>
      <c r="M46" s="199" t="s">
        <v>160</v>
      </c>
      <c r="N46" s="199" t="s">
        <v>216</v>
      </c>
      <c r="O46" s="199" t="s">
        <v>208</v>
      </c>
      <c r="P46" s="200" t="s">
        <v>109</v>
      </c>
      <c r="Q46" s="200" t="s">
        <v>215</v>
      </c>
      <c r="R46" s="200"/>
      <c r="S46" s="201"/>
    </row>
    <row r="47" spans="1:19" ht="15.75">
      <c r="A47" s="202">
        <v>3</v>
      </c>
      <c r="B47" s="200" t="s">
        <v>17</v>
      </c>
      <c r="C47" s="200">
        <v>4</v>
      </c>
      <c r="D47" s="200" t="s">
        <v>103</v>
      </c>
      <c r="E47" s="200" t="s">
        <v>64</v>
      </c>
      <c r="F47" s="200">
        <v>38</v>
      </c>
      <c r="G47" s="199" t="s">
        <v>60</v>
      </c>
      <c r="H47" s="207">
        <v>4.2</v>
      </c>
      <c r="I47" s="208">
        <v>1339</v>
      </c>
      <c r="J47" s="208">
        <v>1161</v>
      </c>
      <c r="K47" s="200" t="s">
        <v>159</v>
      </c>
      <c r="L47" s="200"/>
      <c r="M47" s="182" t="s">
        <v>160</v>
      </c>
      <c r="N47" s="182" t="s">
        <v>180</v>
      </c>
      <c r="O47" s="182" t="s">
        <v>167</v>
      </c>
      <c r="P47" s="200" t="s">
        <v>109</v>
      </c>
      <c r="Q47" s="200" t="s">
        <v>151</v>
      </c>
      <c r="R47" s="200"/>
      <c r="S47" s="201"/>
    </row>
    <row r="48" spans="1:19" s="221" customFormat="1" ht="18.75">
      <c r="A48" s="312" t="s">
        <v>110</v>
      </c>
      <c r="B48" s="313"/>
      <c r="C48" s="313"/>
      <c r="D48" s="313"/>
      <c r="E48" s="313"/>
      <c r="F48" s="313"/>
      <c r="G48" s="313"/>
      <c r="H48" s="240">
        <f>H44+H33+H19+H14+H8</f>
        <v>80.5</v>
      </c>
      <c r="I48" s="241">
        <f>I44+I33+I19+I14+I8</f>
        <v>25203</v>
      </c>
      <c r="J48" s="241">
        <f>J44+J33+J19+J14+J8</f>
        <v>21252</v>
      </c>
      <c r="K48" s="224"/>
      <c r="L48" s="224"/>
      <c r="M48" s="242"/>
      <c r="N48" s="242"/>
      <c r="O48" s="242"/>
      <c r="P48" s="224"/>
      <c r="Q48" s="224"/>
      <c r="R48" s="224"/>
      <c r="S48" s="243"/>
    </row>
    <row r="49" spans="1:19" ht="18.75">
      <c r="A49" s="339" t="s">
        <v>101</v>
      </c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1"/>
    </row>
    <row r="50" spans="1:19" s="217" customFormat="1" ht="14.25">
      <c r="A50" s="216"/>
      <c r="B50" s="216" t="s">
        <v>14</v>
      </c>
      <c r="C50" s="216"/>
      <c r="D50" s="216" t="s">
        <v>51</v>
      </c>
      <c r="E50" s="309" t="s">
        <v>104</v>
      </c>
      <c r="F50" s="310"/>
      <c r="G50" s="311"/>
      <c r="H50" s="214">
        <f>SUM(H51:H53)</f>
        <v>4.8</v>
      </c>
      <c r="I50" s="215">
        <f>SUM(I51:I53)</f>
        <v>15</v>
      </c>
      <c r="J50" s="215">
        <f>SUM(J51:J53)</f>
        <v>0</v>
      </c>
      <c r="K50" s="216"/>
      <c r="L50" s="216"/>
      <c r="M50" s="250"/>
      <c r="N50" s="250"/>
      <c r="O50" s="250"/>
      <c r="P50" s="216"/>
      <c r="Q50" s="216"/>
      <c r="R50" s="216"/>
      <c r="S50" s="216"/>
    </row>
    <row r="51" spans="1:19" ht="15">
      <c r="A51" s="184">
        <v>2</v>
      </c>
      <c r="B51" s="184" t="s">
        <v>14</v>
      </c>
      <c r="C51" s="184">
        <v>4</v>
      </c>
      <c r="D51" s="184" t="s">
        <v>51</v>
      </c>
      <c r="E51" s="184" t="s">
        <v>63</v>
      </c>
      <c r="F51" s="184">
        <v>28</v>
      </c>
      <c r="G51" s="182">
        <v>12</v>
      </c>
      <c r="H51" s="190">
        <v>0.7</v>
      </c>
      <c r="I51" s="189">
        <v>2</v>
      </c>
      <c r="J51" s="189">
        <v>0</v>
      </c>
      <c r="K51" s="184" t="s">
        <v>159</v>
      </c>
      <c r="L51" s="184"/>
      <c r="M51" s="182" t="s">
        <v>160</v>
      </c>
      <c r="N51" s="182" t="s">
        <v>164</v>
      </c>
      <c r="O51" s="182" t="s">
        <v>162</v>
      </c>
      <c r="P51" s="184" t="s">
        <v>105</v>
      </c>
      <c r="Q51" s="184" t="s">
        <v>117</v>
      </c>
      <c r="R51" s="184"/>
      <c r="S51" s="184"/>
    </row>
    <row r="52" spans="1:19" ht="15">
      <c r="A52" s="184">
        <v>5</v>
      </c>
      <c r="B52" s="184" t="s">
        <v>14</v>
      </c>
      <c r="C52" s="185">
        <v>2</v>
      </c>
      <c r="D52" s="184" t="s">
        <v>51</v>
      </c>
      <c r="E52" s="184" t="s">
        <v>63</v>
      </c>
      <c r="F52" s="184">
        <v>39</v>
      </c>
      <c r="G52" s="182">
        <v>3</v>
      </c>
      <c r="H52" s="187">
        <v>1.2</v>
      </c>
      <c r="I52" s="188">
        <v>4</v>
      </c>
      <c r="J52" s="188">
        <v>0</v>
      </c>
      <c r="K52" s="184" t="s">
        <v>159</v>
      </c>
      <c r="L52" s="184"/>
      <c r="M52" s="182" t="s">
        <v>160</v>
      </c>
      <c r="N52" s="182" t="s">
        <v>164</v>
      </c>
      <c r="O52" s="182" t="s">
        <v>162</v>
      </c>
      <c r="P52" s="184" t="s">
        <v>105</v>
      </c>
      <c r="Q52" s="184" t="s">
        <v>118</v>
      </c>
      <c r="R52" s="184"/>
      <c r="S52" s="184"/>
    </row>
    <row r="53" spans="1:19" ht="15">
      <c r="A53" s="184">
        <v>6</v>
      </c>
      <c r="B53" s="184" t="s">
        <v>14</v>
      </c>
      <c r="C53" s="184">
        <v>2</v>
      </c>
      <c r="D53" s="184" t="s">
        <v>51</v>
      </c>
      <c r="E53" s="184" t="s">
        <v>63</v>
      </c>
      <c r="F53" s="184">
        <v>43</v>
      </c>
      <c r="G53" s="182">
        <v>17</v>
      </c>
      <c r="H53" s="190">
        <v>2.9</v>
      </c>
      <c r="I53" s="189">
        <v>9</v>
      </c>
      <c r="J53" s="189">
        <v>0</v>
      </c>
      <c r="K53" s="184" t="s">
        <v>159</v>
      </c>
      <c r="L53" s="184"/>
      <c r="M53" s="182" t="s">
        <v>160</v>
      </c>
      <c r="N53" s="182" t="s">
        <v>164</v>
      </c>
      <c r="O53" s="182" t="s">
        <v>162</v>
      </c>
      <c r="P53" s="184" t="s">
        <v>105</v>
      </c>
      <c r="Q53" s="184" t="s">
        <v>118</v>
      </c>
      <c r="R53" s="184"/>
      <c r="S53" s="184"/>
    </row>
    <row r="54" spans="1:19" s="217" customFormat="1" ht="15.75" customHeight="1">
      <c r="A54" s="216"/>
      <c r="B54" s="216" t="s">
        <v>16</v>
      </c>
      <c r="C54" s="216"/>
      <c r="D54" s="216" t="s">
        <v>51</v>
      </c>
      <c r="E54" s="309" t="s">
        <v>104</v>
      </c>
      <c r="F54" s="310"/>
      <c r="G54" s="311"/>
      <c r="H54" s="214">
        <f>SUM(H55:H60)</f>
        <v>10.899999999999999</v>
      </c>
      <c r="I54" s="215">
        <f>SUM(I55:I60)</f>
        <v>29</v>
      </c>
      <c r="J54" s="215">
        <f>SUM(J55:J60)</f>
        <v>0</v>
      </c>
      <c r="K54" s="216"/>
      <c r="L54" s="216"/>
      <c r="M54" s="250"/>
      <c r="N54" s="250"/>
      <c r="O54" s="250"/>
      <c r="P54" s="216"/>
      <c r="Q54" s="216"/>
      <c r="R54" s="216"/>
      <c r="S54" s="216"/>
    </row>
    <row r="55" spans="1:19" ht="82.5" customHeight="1">
      <c r="A55" s="184">
        <v>1</v>
      </c>
      <c r="B55" s="184" t="s">
        <v>16</v>
      </c>
      <c r="C55" s="184">
        <v>4</v>
      </c>
      <c r="D55" s="184" t="s">
        <v>51</v>
      </c>
      <c r="E55" s="184" t="s">
        <v>63</v>
      </c>
      <c r="F55" s="184">
        <v>2</v>
      </c>
      <c r="G55" s="182">
        <v>2</v>
      </c>
      <c r="H55" s="190">
        <v>2.8</v>
      </c>
      <c r="I55" s="189">
        <v>6</v>
      </c>
      <c r="J55" s="189">
        <v>0</v>
      </c>
      <c r="K55" s="184" t="s">
        <v>203</v>
      </c>
      <c r="L55" s="184"/>
      <c r="M55" s="182" t="s">
        <v>160</v>
      </c>
      <c r="N55" s="182" t="s">
        <v>245</v>
      </c>
      <c r="O55" s="182" t="s">
        <v>241</v>
      </c>
      <c r="P55" s="184" t="s">
        <v>105</v>
      </c>
      <c r="Q55" s="184" t="s">
        <v>121</v>
      </c>
      <c r="R55" s="184"/>
      <c r="S55" s="184"/>
    </row>
    <row r="56" spans="1:19" ht="15.75" customHeight="1">
      <c r="A56" s="184">
        <v>4</v>
      </c>
      <c r="B56" s="184" t="s">
        <v>16</v>
      </c>
      <c r="C56" s="184">
        <v>4</v>
      </c>
      <c r="D56" s="184" t="s">
        <v>51</v>
      </c>
      <c r="E56" s="184" t="s">
        <v>63</v>
      </c>
      <c r="F56" s="184">
        <v>8</v>
      </c>
      <c r="G56" s="182">
        <v>12</v>
      </c>
      <c r="H56" s="190">
        <v>0.5</v>
      </c>
      <c r="I56" s="189">
        <v>2</v>
      </c>
      <c r="J56" s="189">
        <v>0</v>
      </c>
      <c r="K56" s="184" t="s">
        <v>159</v>
      </c>
      <c r="L56" s="184"/>
      <c r="M56" s="182" t="s">
        <v>160</v>
      </c>
      <c r="N56" s="182" t="s">
        <v>172</v>
      </c>
      <c r="O56" s="182" t="s">
        <v>162</v>
      </c>
      <c r="P56" s="184" t="s">
        <v>105</v>
      </c>
      <c r="Q56" s="184" t="s">
        <v>121</v>
      </c>
      <c r="R56" s="184"/>
      <c r="S56" s="184"/>
    </row>
    <row r="57" spans="1:19" ht="15.75" customHeight="1">
      <c r="A57" s="184">
        <v>5</v>
      </c>
      <c r="B57" s="184" t="s">
        <v>16</v>
      </c>
      <c r="C57" s="184">
        <v>4</v>
      </c>
      <c r="D57" s="184" t="s">
        <v>51</v>
      </c>
      <c r="E57" s="184" t="s">
        <v>63</v>
      </c>
      <c r="F57" s="184">
        <v>8</v>
      </c>
      <c r="G57" s="182">
        <v>13</v>
      </c>
      <c r="H57" s="190">
        <v>0.5</v>
      </c>
      <c r="I57" s="189">
        <v>2</v>
      </c>
      <c r="J57" s="189">
        <v>0</v>
      </c>
      <c r="K57" s="184" t="s">
        <v>159</v>
      </c>
      <c r="L57" s="184"/>
      <c r="M57" s="182" t="s">
        <v>160</v>
      </c>
      <c r="N57" s="182" t="s">
        <v>172</v>
      </c>
      <c r="O57" s="182" t="s">
        <v>162</v>
      </c>
      <c r="P57" s="184" t="s">
        <v>105</v>
      </c>
      <c r="Q57" s="184" t="s">
        <v>121</v>
      </c>
      <c r="R57" s="184"/>
      <c r="S57" s="184"/>
    </row>
    <row r="58" spans="1:19" ht="15.75" customHeight="1">
      <c r="A58" s="184">
        <v>6</v>
      </c>
      <c r="B58" s="184" t="s">
        <v>16</v>
      </c>
      <c r="C58" s="184">
        <v>4</v>
      </c>
      <c r="D58" s="184" t="s">
        <v>51</v>
      </c>
      <c r="E58" s="184" t="s">
        <v>63</v>
      </c>
      <c r="F58" s="184">
        <v>8</v>
      </c>
      <c r="G58" s="182">
        <v>15</v>
      </c>
      <c r="H58" s="190">
        <v>1.4</v>
      </c>
      <c r="I58" s="189">
        <v>4</v>
      </c>
      <c r="J58" s="189">
        <v>0</v>
      </c>
      <c r="K58" s="184" t="s">
        <v>159</v>
      </c>
      <c r="L58" s="184"/>
      <c r="M58" s="182" t="s">
        <v>160</v>
      </c>
      <c r="N58" s="182" t="s">
        <v>172</v>
      </c>
      <c r="O58" s="182" t="s">
        <v>162</v>
      </c>
      <c r="P58" s="184" t="s">
        <v>105</v>
      </c>
      <c r="Q58" s="184" t="s">
        <v>121</v>
      </c>
      <c r="R58" s="184"/>
      <c r="S58" s="184"/>
    </row>
    <row r="59" spans="1:19" ht="15.75" customHeight="1">
      <c r="A59" s="184">
        <v>9</v>
      </c>
      <c r="B59" s="184" t="s">
        <v>16</v>
      </c>
      <c r="C59" s="185">
        <v>2</v>
      </c>
      <c r="D59" s="184" t="s">
        <v>51</v>
      </c>
      <c r="E59" s="184" t="s">
        <v>63</v>
      </c>
      <c r="F59" s="184">
        <v>33</v>
      </c>
      <c r="G59" s="182">
        <v>5</v>
      </c>
      <c r="H59" s="190">
        <v>0.3</v>
      </c>
      <c r="I59" s="189">
        <v>1</v>
      </c>
      <c r="J59" s="189">
        <v>0</v>
      </c>
      <c r="K59" s="184" t="s">
        <v>159</v>
      </c>
      <c r="L59" s="184"/>
      <c r="M59" s="182" t="s">
        <v>160</v>
      </c>
      <c r="N59" s="182" t="s">
        <v>172</v>
      </c>
      <c r="O59" s="182" t="s">
        <v>162</v>
      </c>
      <c r="P59" s="184" t="s">
        <v>105</v>
      </c>
      <c r="Q59" s="184" t="s">
        <v>122</v>
      </c>
      <c r="R59" s="184"/>
      <c r="S59" s="184"/>
    </row>
    <row r="60" spans="1:19" ht="80.25" customHeight="1">
      <c r="A60" s="184">
        <v>8</v>
      </c>
      <c r="B60" s="184" t="s">
        <v>16</v>
      </c>
      <c r="C60" s="184">
        <v>4</v>
      </c>
      <c r="D60" s="184" t="s">
        <v>51</v>
      </c>
      <c r="E60" s="184" t="s">
        <v>63</v>
      </c>
      <c r="F60" s="185">
        <v>53</v>
      </c>
      <c r="G60" s="181">
        <v>5</v>
      </c>
      <c r="H60" s="187">
        <v>5.4</v>
      </c>
      <c r="I60" s="189">
        <v>14</v>
      </c>
      <c r="J60" s="189">
        <v>0</v>
      </c>
      <c r="K60" s="184" t="s">
        <v>203</v>
      </c>
      <c r="L60" s="184"/>
      <c r="M60" s="182" t="s">
        <v>160</v>
      </c>
      <c r="N60" s="182" t="s">
        <v>245</v>
      </c>
      <c r="O60" s="182" t="s">
        <v>241</v>
      </c>
      <c r="P60" s="184" t="s">
        <v>106</v>
      </c>
      <c r="Q60" s="184" t="s">
        <v>120</v>
      </c>
      <c r="R60" s="184"/>
      <c r="S60" s="184"/>
    </row>
    <row r="61" spans="1:19" s="217" customFormat="1" ht="17.25" customHeight="1">
      <c r="A61" s="216"/>
      <c r="B61" s="216" t="s">
        <v>18</v>
      </c>
      <c r="C61" s="216"/>
      <c r="D61" s="216" t="s">
        <v>51</v>
      </c>
      <c r="E61" s="309" t="s">
        <v>104</v>
      </c>
      <c r="F61" s="310"/>
      <c r="G61" s="311"/>
      <c r="H61" s="214">
        <f>SUM(H62:H65)</f>
        <v>7.800000000000001</v>
      </c>
      <c r="I61" s="215">
        <f>SUM(I62:I65)</f>
        <v>48</v>
      </c>
      <c r="J61" s="215">
        <f>SUM(J62:J65)</f>
        <v>0</v>
      </c>
      <c r="K61" s="216"/>
      <c r="L61" s="216"/>
      <c r="M61" s="250"/>
      <c r="N61" s="250"/>
      <c r="O61" s="250"/>
      <c r="P61" s="216"/>
      <c r="Q61" s="216"/>
      <c r="R61" s="216"/>
      <c r="S61" s="216"/>
    </row>
    <row r="62" spans="1:19" ht="17.25" customHeight="1">
      <c r="A62" s="184">
        <v>2</v>
      </c>
      <c r="B62" s="184" t="s">
        <v>18</v>
      </c>
      <c r="C62" s="184">
        <v>4</v>
      </c>
      <c r="D62" s="184" t="s">
        <v>51</v>
      </c>
      <c r="E62" s="184" t="s">
        <v>64</v>
      </c>
      <c r="F62" s="184">
        <v>6</v>
      </c>
      <c r="G62" s="182">
        <v>4</v>
      </c>
      <c r="H62" s="190">
        <v>3</v>
      </c>
      <c r="I62" s="189">
        <v>19</v>
      </c>
      <c r="J62" s="189">
        <v>0</v>
      </c>
      <c r="K62" s="184" t="s">
        <v>159</v>
      </c>
      <c r="L62" s="184"/>
      <c r="M62" s="182" t="s">
        <v>160</v>
      </c>
      <c r="N62" s="182" t="s">
        <v>177</v>
      </c>
      <c r="O62" s="182" t="s">
        <v>162</v>
      </c>
      <c r="P62" s="184" t="s">
        <v>106</v>
      </c>
      <c r="Q62" s="184" t="s">
        <v>123</v>
      </c>
      <c r="R62" s="184"/>
      <c r="S62" s="184"/>
    </row>
    <row r="63" spans="1:19" ht="17.25" customHeight="1">
      <c r="A63" s="184">
        <v>5</v>
      </c>
      <c r="B63" s="184" t="s">
        <v>18</v>
      </c>
      <c r="C63" s="184">
        <v>4</v>
      </c>
      <c r="D63" s="184" t="s">
        <v>51</v>
      </c>
      <c r="E63" s="184" t="s">
        <v>63</v>
      </c>
      <c r="F63" s="184">
        <v>18</v>
      </c>
      <c r="G63" s="182">
        <v>2</v>
      </c>
      <c r="H63" s="190">
        <v>2.2</v>
      </c>
      <c r="I63" s="189">
        <v>11</v>
      </c>
      <c r="J63" s="189">
        <v>0</v>
      </c>
      <c r="K63" s="184" t="s">
        <v>159</v>
      </c>
      <c r="L63" s="184"/>
      <c r="M63" s="182" t="s">
        <v>160</v>
      </c>
      <c r="N63" s="182" t="s">
        <v>177</v>
      </c>
      <c r="O63" s="182" t="s">
        <v>162</v>
      </c>
      <c r="P63" s="184" t="s">
        <v>107</v>
      </c>
      <c r="Q63" s="184" t="s">
        <v>124</v>
      </c>
      <c r="R63" s="184"/>
      <c r="S63" s="184"/>
    </row>
    <row r="64" spans="1:19" ht="17.25" customHeight="1">
      <c r="A64" s="184">
        <v>6</v>
      </c>
      <c r="B64" s="184" t="s">
        <v>18</v>
      </c>
      <c r="C64" s="184">
        <v>4</v>
      </c>
      <c r="D64" s="184" t="s">
        <v>51</v>
      </c>
      <c r="E64" s="184" t="s">
        <v>63</v>
      </c>
      <c r="F64" s="184">
        <v>21</v>
      </c>
      <c r="G64" s="182">
        <v>8</v>
      </c>
      <c r="H64" s="190">
        <v>1</v>
      </c>
      <c r="I64" s="189">
        <v>8</v>
      </c>
      <c r="J64" s="189">
        <v>0</v>
      </c>
      <c r="K64" s="184" t="s">
        <v>159</v>
      </c>
      <c r="L64" s="184"/>
      <c r="M64" s="182" t="s">
        <v>160</v>
      </c>
      <c r="N64" s="182" t="s">
        <v>177</v>
      </c>
      <c r="O64" s="182" t="s">
        <v>162</v>
      </c>
      <c r="P64" s="184" t="s">
        <v>107</v>
      </c>
      <c r="Q64" s="184" t="s">
        <v>124</v>
      </c>
      <c r="R64" s="184"/>
      <c r="S64" s="184"/>
    </row>
    <row r="65" spans="1:19" ht="17.25" customHeight="1">
      <c r="A65" s="184">
        <v>16</v>
      </c>
      <c r="B65" s="184" t="s">
        <v>18</v>
      </c>
      <c r="C65" s="184">
        <v>4</v>
      </c>
      <c r="D65" s="184" t="s">
        <v>51</v>
      </c>
      <c r="E65" s="184" t="s">
        <v>63</v>
      </c>
      <c r="F65" s="184">
        <v>100</v>
      </c>
      <c r="G65" s="182" t="s">
        <v>54</v>
      </c>
      <c r="H65" s="190">
        <v>1.6</v>
      </c>
      <c r="I65" s="189">
        <v>10</v>
      </c>
      <c r="J65" s="189">
        <v>0</v>
      </c>
      <c r="K65" s="184" t="s">
        <v>159</v>
      </c>
      <c r="L65" s="184"/>
      <c r="M65" s="182" t="s">
        <v>160</v>
      </c>
      <c r="N65" s="182" t="s">
        <v>177</v>
      </c>
      <c r="O65" s="182" t="s">
        <v>162</v>
      </c>
      <c r="P65" s="184" t="s">
        <v>107</v>
      </c>
      <c r="Q65" s="184" t="s">
        <v>128</v>
      </c>
      <c r="R65" s="184"/>
      <c r="S65" s="184"/>
    </row>
    <row r="66" spans="1:19" s="217" customFormat="1" ht="15.75" customHeight="1">
      <c r="A66" s="216"/>
      <c r="B66" s="216" t="s">
        <v>48</v>
      </c>
      <c r="C66" s="216"/>
      <c r="D66" s="216" t="s">
        <v>51</v>
      </c>
      <c r="E66" s="309" t="s">
        <v>104</v>
      </c>
      <c r="F66" s="310"/>
      <c r="G66" s="311"/>
      <c r="H66" s="214">
        <f>SUM(H67:H104)</f>
        <v>86.89999999999998</v>
      </c>
      <c r="I66" s="215">
        <f>SUM(I67:I104)</f>
        <v>334</v>
      </c>
      <c r="J66" s="215">
        <f>SUM(J67:J104)</f>
        <v>0</v>
      </c>
      <c r="K66" s="216"/>
      <c r="L66" s="216"/>
      <c r="M66" s="250"/>
      <c r="N66" s="250"/>
      <c r="O66" s="250"/>
      <c r="P66" s="216"/>
      <c r="Q66" s="216"/>
      <c r="R66" s="216"/>
      <c r="S66" s="216"/>
    </row>
    <row r="67" spans="1:19" ht="42" customHeight="1">
      <c r="A67" s="184">
        <v>1</v>
      </c>
      <c r="B67" s="184" t="s">
        <v>48</v>
      </c>
      <c r="C67" s="184">
        <v>4</v>
      </c>
      <c r="D67" s="184" t="s">
        <v>51</v>
      </c>
      <c r="E67" s="184" t="s">
        <v>63</v>
      </c>
      <c r="F67" s="184">
        <v>2</v>
      </c>
      <c r="G67" s="182">
        <v>8</v>
      </c>
      <c r="H67" s="190">
        <v>4.6</v>
      </c>
      <c r="I67" s="189">
        <v>10</v>
      </c>
      <c r="J67" s="189">
        <v>0</v>
      </c>
      <c r="K67" s="331" t="s">
        <v>203</v>
      </c>
      <c r="L67" s="184"/>
      <c r="M67" s="182" t="s">
        <v>160</v>
      </c>
      <c r="N67" s="182" t="s">
        <v>161</v>
      </c>
      <c r="O67" s="182" t="s">
        <v>162</v>
      </c>
      <c r="P67" s="184" t="s">
        <v>108</v>
      </c>
      <c r="Q67" s="184" t="s">
        <v>130</v>
      </c>
      <c r="R67" s="184"/>
      <c r="S67" s="184"/>
    </row>
    <row r="68" spans="1:19" ht="42" customHeight="1">
      <c r="A68" s="184">
        <v>2</v>
      </c>
      <c r="B68" s="184" t="s">
        <v>48</v>
      </c>
      <c r="C68" s="184">
        <v>4</v>
      </c>
      <c r="D68" s="184" t="s">
        <v>51</v>
      </c>
      <c r="E68" s="185" t="s">
        <v>63</v>
      </c>
      <c r="F68" s="185">
        <v>8</v>
      </c>
      <c r="G68" s="181">
        <v>22</v>
      </c>
      <c r="H68" s="187">
        <v>2.1</v>
      </c>
      <c r="I68" s="188">
        <v>4</v>
      </c>
      <c r="J68" s="188">
        <v>0</v>
      </c>
      <c r="K68" s="332"/>
      <c r="L68" s="184"/>
      <c r="M68" s="182" t="s">
        <v>160</v>
      </c>
      <c r="N68" s="182" t="s">
        <v>161</v>
      </c>
      <c r="O68" s="182" t="s">
        <v>162</v>
      </c>
      <c r="P68" s="184" t="s">
        <v>108</v>
      </c>
      <c r="Q68" s="184" t="s">
        <v>130</v>
      </c>
      <c r="R68" s="184"/>
      <c r="S68" s="184"/>
    </row>
    <row r="69" spans="1:19" ht="15.75" customHeight="1">
      <c r="A69" s="184">
        <v>3</v>
      </c>
      <c r="B69" s="184" t="s">
        <v>48</v>
      </c>
      <c r="C69" s="184">
        <v>2</v>
      </c>
      <c r="D69" s="184" t="s">
        <v>51</v>
      </c>
      <c r="E69" s="184" t="s">
        <v>63</v>
      </c>
      <c r="F69" s="184">
        <v>9</v>
      </c>
      <c r="G69" s="182">
        <v>3</v>
      </c>
      <c r="H69" s="190">
        <v>2.7</v>
      </c>
      <c r="I69" s="189">
        <v>12</v>
      </c>
      <c r="J69" s="189">
        <v>0</v>
      </c>
      <c r="K69" s="184" t="s">
        <v>159</v>
      </c>
      <c r="L69" s="184"/>
      <c r="M69" s="182" t="s">
        <v>160</v>
      </c>
      <c r="N69" s="182" t="s">
        <v>161</v>
      </c>
      <c r="O69" s="182" t="s">
        <v>162</v>
      </c>
      <c r="P69" s="184" t="s">
        <v>108</v>
      </c>
      <c r="Q69" s="184" t="s">
        <v>131</v>
      </c>
      <c r="R69" s="184"/>
      <c r="S69" s="184"/>
    </row>
    <row r="70" spans="1:19" ht="15.75" customHeight="1">
      <c r="A70" s="184">
        <v>4</v>
      </c>
      <c r="B70" s="184" t="s">
        <v>48</v>
      </c>
      <c r="C70" s="184">
        <v>2</v>
      </c>
      <c r="D70" s="184" t="s">
        <v>51</v>
      </c>
      <c r="E70" s="184" t="s">
        <v>63</v>
      </c>
      <c r="F70" s="184">
        <v>10</v>
      </c>
      <c r="G70" s="182">
        <v>5</v>
      </c>
      <c r="H70" s="190">
        <v>3</v>
      </c>
      <c r="I70" s="188">
        <v>22</v>
      </c>
      <c r="J70" s="188">
        <v>0</v>
      </c>
      <c r="K70" s="184" t="s">
        <v>159</v>
      </c>
      <c r="L70" s="184"/>
      <c r="M70" s="182" t="s">
        <v>160</v>
      </c>
      <c r="N70" s="182" t="s">
        <v>161</v>
      </c>
      <c r="O70" s="182" t="s">
        <v>162</v>
      </c>
      <c r="P70" s="184" t="s">
        <v>108</v>
      </c>
      <c r="Q70" s="184" t="s">
        <v>131</v>
      </c>
      <c r="R70" s="184"/>
      <c r="S70" s="184"/>
    </row>
    <row r="71" spans="1:19" ht="15.75" customHeight="1">
      <c r="A71" s="184">
        <v>5</v>
      </c>
      <c r="B71" s="184" t="s">
        <v>48</v>
      </c>
      <c r="C71" s="184">
        <v>2</v>
      </c>
      <c r="D71" s="184" t="s">
        <v>51</v>
      </c>
      <c r="E71" s="184" t="s">
        <v>63</v>
      </c>
      <c r="F71" s="184">
        <v>11</v>
      </c>
      <c r="G71" s="182">
        <v>13</v>
      </c>
      <c r="H71" s="190">
        <v>2.9</v>
      </c>
      <c r="I71" s="188">
        <v>4</v>
      </c>
      <c r="J71" s="188">
        <v>0</v>
      </c>
      <c r="K71" s="331" t="s">
        <v>203</v>
      </c>
      <c r="L71" s="184"/>
      <c r="M71" s="182" t="s">
        <v>160</v>
      </c>
      <c r="N71" s="182" t="s">
        <v>161</v>
      </c>
      <c r="O71" s="182" t="s">
        <v>162</v>
      </c>
      <c r="P71" s="184" t="s">
        <v>108</v>
      </c>
      <c r="Q71" s="184" t="s">
        <v>131</v>
      </c>
      <c r="R71" s="184"/>
      <c r="S71" s="184"/>
    </row>
    <row r="72" spans="1:19" ht="15.75" customHeight="1">
      <c r="A72" s="184">
        <v>6</v>
      </c>
      <c r="B72" s="184" t="s">
        <v>48</v>
      </c>
      <c r="C72" s="184">
        <v>2</v>
      </c>
      <c r="D72" s="184" t="s">
        <v>51</v>
      </c>
      <c r="E72" s="184" t="s">
        <v>63</v>
      </c>
      <c r="F72" s="184">
        <v>11</v>
      </c>
      <c r="G72" s="182">
        <v>17</v>
      </c>
      <c r="H72" s="190">
        <v>2.1</v>
      </c>
      <c r="I72" s="188">
        <v>6</v>
      </c>
      <c r="J72" s="188">
        <v>0</v>
      </c>
      <c r="K72" s="333"/>
      <c r="L72" s="184"/>
      <c r="M72" s="182" t="s">
        <v>160</v>
      </c>
      <c r="N72" s="182" t="s">
        <v>161</v>
      </c>
      <c r="O72" s="182" t="s">
        <v>162</v>
      </c>
      <c r="P72" s="184" t="s">
        <v>108</v>
      </c>
      <c r="Q72" s="184" t="s">
        <v>131</v>
      </c>
      <c r="R72" s="184"/>
      <c r="S72" s="184"/>
    </row>
    <row r="73" spans="1:19" ht="15.75" customHeight="1">
      <c r="A73" s="184">
        <v>7</v>
      </c>
      <c r="B73" s="184" t="s">
        <v>48</v>
      </c>
      <c r="C73" s="184">
        <v>2</v>
      </c>
      <c r="D73" s="184" t="s">
        <v>51</v>
      </c>
      <c r="E73" s="184" t="s">
        <v>63</v>
      </c>
      <c r="F73" s="184">
        <v>15</v>
      </c>
      <c r="G73" s="182">
        <v>25</v>
      </c>
      <c r="H73" s="190">
        <v>2.2</v>
      </c>
      <c r="I73" s="188">
        <v>3</v>
      </c>
      <c r="J73" s="188">
        <v>0</v>
      </c>
      <c r="K73" s="333"/>
      <c r="L73" s="184"/>
      <c r="M73" s="182" t="s">
        <v>160</v>
      </c>
      <c r="N73" s="182" t="s">
        <v>161</v>
      </c>
      <c r="O73" s="182" t="s">
        <v>162</v>
      </c>
      <c r="P73" s="184" t="s">
        <v>108</v>
      </c>
      <c r="Q73" s="184" t="s">
        <v>250</v>
      </c>
      <c r="R73" s="184"/>
      <c r="S73" s="184"/>
    </row>
    <row r="74" spans="1:19" ht="15.75" customHeight="1">
      <c r="A74" s="184">
        <v>8</v>
      </c>
      <c r="B74" s="184" t="s">
        <v>48</v>
      </c>
      <c r="C74" s="184">
        <v>2</v>
      </c>
      <c r="D74" s="184" t="s">
        <v>51</v>
      </c>
      <c r="E74" s="184" t="s">
        <v>63</v>
      </c>
      <c r="F74" s="184">
        <v>16</v>
      </c>
      <c r="G74" s="182">
        <v>6</v>
      </c>
      <c r="H74" s="190">
        <v>1.2</v>
      </c>
      <c r="I74" s="188">
        <v>11</v>
      </c>
      <c r="J74" s="188">
        <v>0</v>
      </c>
      <c r="K74" s="333"/>
      <c r="L74" s="184"/>
      <c r="M74" s="182" t="s">
        <v>160</v>
      </c>
      <c r="N74" s="182" t="s">
        <v>161</v>
      </c>
      <c r="O74" s="182" t="s">
        <v>162</v>
      </c>
      <c r="P74" s="184" t="s">
        <v>108</v>
      </c>
      <c r="Q74" s="184" t="s">
        <v>250</v>
      </c>
      <c r="R74" s="184"/>
      <c r="S74" s="184"/>
    </row>
    <row r="75" spans="1:19" ht="15.75" customHeight="1">
      <c r="A75" s="184">
        <v>9</v>
      </c>
      <c r="B75" s="184" t="s">
        <v>48</v>
      </c>
      <c r="C75" s="184">
        <v>2</v>
      </c>
      <c r="D75" s="184" t="s">
        <v>51</v>
      </c>
      <c r="E75" s="184" t="s">
        <v>63</v>
      </c>
      <c r="F75" s="184">
        <v>16</v>
      </c>
      <c r="G75" s="182">
        <v>21</v>
      </c>
      <c r="H75" s="190">
        <v>3</v>
      </c>
      <c r="I75" s="188">
        <v>9</v>
      </c>
      <c r="J75" s="188">
        <v>0</v>
      </c>
      <c r="K75" s="333"/>
      <c r="L75" s="184"/>
      <c r="M75" s="182" t="s">
        <v>160</v>
      </c>
      <c r="N75" s="182" t="s">
        <v>161</v>
      </c>
      <c r="O75" s="182" t="s">
        <v>162</v>
      </c>
      <c r="P75" s="184" t="s">
        <v>108</v>
      </c>
      <c r="Q75" s="184" t="s">
        <v>250</v>
      </c>
      <c r="R75" s="184"/>
      <c r="S75" s="184"/>
    </row>
    <row r="76" spans="1:19" ht="15.75" customHeight="1">
      <c r="A76" s="184">
        <v>10</v>
      </c>
      <c r="B76" s="184" t="s">
        <v>48</v>
      </c>
      <c r="C76" s="184">
        <v>2</v>
      </c>
      <c r="D76" s="184" t="s">
        <v>51</v>
      </c>
      <c r="E76" s="184" t="s">
        <v>63</v>
      </c>
      <c r="F76" s="184">
        <v>16</v>
      </c>
      <c r="G76" s="182">
        <v>25</v>
      </c>
      <c r="H76" s="190">
        <v>3</v>
      </c>
      <c r="I76" s="188">
        <v>4</v>
      </c>
      <c r="J76" s="188">
        <v>0</v>
      </c>
      <c r="K76" s="333"/>
      <c r="L76" s="184"/>
      <c r="M76" s="182" t="s">
        <v>160</v>
      </c>
      <c r="N76" s="182" t="s">
        <v>161</v>
      </c>
      <c r="O76" s="182" t="s">
        <v>162</v>
      </c>
      <c r="P76" s="184" t="s">
        <v>108</v>
      </c>
      <c r="Q76" s="184" t="s">
        <v>250</v>
      </c>
      <c r="R76" s="184"/>
      <c r="S76" s="184"/>
    </row>
    <row r="77" spans="1:19" ht="15.75" customHeight="1">
      <c r="A77" s="184">
        <v>11</v>
      </c>
      <c r="B77" s="184" t="s">
        <v>48</v>
      </c>
      <c r="C77" s="184">
        <v>2</v>
      </c>
      <c r="D77" s="184" t="s">
        <v>51</v>
      </c>
      <c r="E77" s="184" t="s">
        <v>63</v>
      </c>
      <c r="F77" s="185">
        <v>19</v>
      </c>
      <c r="G77" s="181">
        <v>8</v>
      </c>
      <c r="H77" s="187">
        <v>3</v>
      </c>
      <c r="I77" s="188">
        <v>16</v>
      </c>
      <c r="J77" s="188">
        <v>0</v>
      </c>
      <c r="K77" s="333"/>
      <c r="L77" s="184"/>
      <c r="M77" s="182" t="s">
        <v>160</v>
      </c>
      <c r="N77" s="182" t="s">
        <v>161</v>
      </c>
      <c r="O77" s="182" t="s">
        <v>162</v>
      </c>
      <c r="P77" s="184" t="s">
        <v>108</v>
      </c>
      <c r="Q77" s="184" t="s">
        <v>250</v>
      </c>
      <c r="R77" s="184"/>
      <c r="S77" s="184"/>
    </row>
    <row r="78" spans="1:19" ht="15.75" customHeight="1">
      <c r="A78" s="184">
        <v>12</v>
      </c>
      <c r="B78" s="184" t="s">
        <v>48</v>
      </c>
      <c r="C78" s="184">
        <v>2</v>
      </c>
      <c r="D78" s="184" t="s">
        <v>51</v>
      </c>
      <c r="E78" s="184" t="s">
        <v>63</v>
      </c>
      <c r="F78" s="185">
        <v>19</v>
      </c>
      <c r="G78" s="181">
        <v>10</v>
      </c>
      <c r="H78" s="187">
        <v>3</v>
      </c>
      <c r="I78" s="188">
        <v>26</v>
      </c>
      <c r="J78" s="188">
        <v>0</v>
      </c>
      <c r="K78" s="333"/>
      <c r="L78" s="184"/>
      <c r="M78" s="182" t="s">
        <v>160</v>
      </c>
      <c r="N78" s="182" t="s">
        <v>161</v>
      </c>
      <c r="O78" s="182" t="s">
        <v>162</v>
      </c>
      <c r="P78" s="184" t="s">
        <v>108</v>
      </c>
      <c r="Q78" s="184" t="s">
        <v>250</v>
      </c>
      <c r="R78" s="184"/>
      <c r="S78" s="184"/>
    </row>
    <row r="79" spans="1:19" ht="15.75" customHeight="1">
      <c r="A79" s="184">
        <v>13</v>
      </c>
      <c r="B79" s="184" t="s">
        <v>48</v>
      </c>
      <c r="C79" s="184">
        <v>4</v>
      </c>
      <c r="D79" s="184" t="s">
        <v>51</v>
      </c>
      <c r="E79" s="184" t="s">
        <v>63</v>
      </c>
      <c r="F79" s="185">
        <v>20</v>
      </c>
      <c r="G79" s="181">
        <v>8</v>
      </c>
      <c r="H79" s="187">
        <v>3</v>
      </c>
      <c r="I79" s="188">
        <v>4</v>
      </c>
      <c r="J79" s="188">
        <v>0</v>
      </c>
      <c r="K79" s="332"/>
      <c r="L79" s="184"/>
      <c r="M79" s="182" t="s">
        <v>160</v>
      </c>
      <c r="N79" s="182" t="s">
        <v>161</v>
      </c>
      <c r="O79" s="182" t="s">
        <v>162</v>
      </c>
      <c r="P79" s="184" t="s">
        <v>108</v>
      </c>
      <c r="Q79" s="184" t="s">
        <v>131</v>
      </c>
      <c r="R79" s="184"/>
      <c r="S79" s="184"/>
    </row>
    <row r="80" spans="1:19" ht="15.75" customHeight="1">
      <c r="A80" s="184">
        <v>14</v>
      </c>
      <c r="B80" s="184" t="s">
        <v>48</v>
      </c>
      <c r="C80" s="184">
        <v>4</v>
      </c>
      <c r="D80" s="184" t="s">
        <v>51</v>
      </c>
      <c r="E80" s="184" t="s">
        <v>63</v>
      </c>
      <c r="F80" s="184">
        <v>21</v>
      </c>
      <c r="G80" s="182">
        <v>7</v>
      </c>
      <c r="H80" s="190">
        <v>0.8</v>
      </c>
      <c r="I80" s="188">
        <v>7</v>
      </c>
      <c r="J80" s="188">
        <v>0</v>
      </c>
      <c r="K80" s="184" t="s">
        <v>159</v>
      </c>
      <c r="L80" s="184"/>
      <c r="M80" s="182" t="s">
        <v>160</v>
      </c>
      <c r="N80" s="182" t="s">
        <v>161</v>
      </c>
      <c r="O80" s="182" t="s">
        <v>162</v>
      </c>
      <c r="P80" s="184" t="s">
        <v>108</v>
      </c>
      <c r="Q80" s="184" t="s">
        <v>131</v>
      </c>
      <c r="R80" s="184"/>
      <c r="S80" s="184"/>
    </row>
    <row r="81" spans="1:19" ht="15.75" customHeight="1">
      <c r="A81" s="184">
        <v>15</v>
      </c>
      <c r="B81" s="184" t="s">
        <v>48</v>
      </c>
      <c r="C81" s="184">
        <v>4</v>
      </c>
      <c r="D81" s="184" t="s">
        <v>51</v>
      </c>
      <c r="E81" s="184" t="s">
        <v>63</v>
      </c>
      <c r="F81" s="184">
        <v>22</v>
      </c>
      <c r="G81" s="182">
        <v>7</v>
      </c>
      <c r="H81" s="190">
        <v>2.3</v>
      </c>
      <c r="I81" s="188">
        <v>9</v>
      </c>
      <c r="J81" s="188">
        <v>0</v>
      </c>
      <c r="K81" s="331" t="s">
        <v>203</v>
      </c>
      <c r="L81" s="184"/>
      <c r="M81" s="182" t="s">
        <v>160</v>
      </c>
      <c r="N81" s="182" t="s">
        <v>161</v>
      </c>
      <c r="O81" s="182" t="s">
        <v>162</v>
      </c>
      <c r="P81" s="184" t="s">
        <v>108</v>
      </c>
      <c r="Q81" s="184" t="s">
        <v>131</v>
      </c>
      <c r="R81" s="184"/>
      <c r="S81" s="184"/>
    </row>
    <row r="82" spans="1:19" ht="15.75" customHeight="1">
      <c r="A82" s="184">
        <v>16</v>
      </c>
      <c r="B82" s="184" t="s">
        <v>48</v>
      </c>
      <c r="C82" s="184">
        <v>4</v>
      </c>
      <c r="D82" s="184" t="s">
        <v>51</v>
      </c>
      <c r="E82" s="184" t="s">
        <v>63</v>
      </c>
      <c r="F82" s="184">
        <v>26</v>
      </c>
      <c r="G82" s="182">
        <v>14</v>
      </c>
      <c r="H82" s="190">
        <v>4.8</v>
      </c>
      <c r="I82" s="188">
        <v>24</v>
      </c>
      <c r="J82" s="188">
        <v>0</v>
      </c>
      <c r="K82" s="333"/>
      <c r="L82" s="184"/>
      <c r="M82" s="182" t="s">
        <v>160</v>
      </c>
      <c r="N82" s="182" t="s">
        <v>161</v>
      </c>
      <c r="O82" s="182" t="s">
        <v>162</v>
      </c>
      <c r="P82" s="184" t="s">
        <v>108</v>
      </c>
      <c r="Q82" s="184" t="s">
        <v>250</v>
      </c>
      <c r="R82" s="184"/>
      <c r="S82" s="184"/>
    </row>
    <row r="83" spans="1:19" ht="15.75" customHeight="1">
      <c r="A83" s="184">
        <v>17</v>
      </c>
      <c r="B83" s="184" t="s">
        <v>48</v>
      </c>
      <c r="C83" s="184">
        <v>4</v>
      </c>
      <c r="D83" s="184" t="s">
        <v>51</v>
      </c>
      <c r="E83" s="184" t="s">
        <v>63</v>
      </c>
      <c r="F83" s="184">
        <v>30</v>
      </c>
      <c r="G83" s="182">
        <v>22</v>
      </c>
      <c r="H83" s="190">
        <v>2</v>
      </c>
      <c r="I83" s="188">
        <v>5</v>
      </c>
      <c r="J83" s="188">
        <v>0</v>
      </c>
      <c r="K83" s="333"/>
      <c r="L83" s="184"/>
      <c r="M83" s="182" t="s">
        <v>160</v>
      </c>
      <c r="N83" s="182" t="s">
        <v>161</v>
      </c>
      <c r="O83" s="182" t="s">
        <v>162</v>
      </c>
      <c r="P83" s="184" t="s">
        <v>108</v>
      </c>
      <c r="Q83" s="184" t="s">
        <v>131</v>
      </c>
      <c r="R83" s="184"/>
      <c r="S83" s="184"/>
    </row>
    <row r="84" spans="1:19" ht="15.75" customHeight="1">
      <c r="A84" s="184">
        <v>18</v>
      </c>
      <c r="B84" s="184" t="s">
        <v>48</v>
      </c>
      <c r="C84" s="184">
        <v>4</v>
      </c>
      <c r="D84" s="184" t="s">
        <v>51</v>
      </c>
      <c r="E84" s="184" t="s">
        <v>63</v>
      </c>
      <c r="F84" s="184">
        <v>30</v>
      </c>
      <c r="G84" s="182">
        <v>24</v>
      </c>
      <c r="H84" s="190">
        <v>2.7</v>
      </c>
      <c r="I84" s="188">
        <v>4</v>
      </c>
      <c r="J84" s="188">
        <v>0</v>
      </c>
      <c r="K84" s="333"/>
      <c r="L84" s="184"/>
      <c r="M84" s="182" t="s">
        <v>160</v>
      </c>
      <c r="N84" s="182" t="s">
        <v>161</v>
      </c>
      <c r="O84" s="182" t="s">
        <v>162</v>
      </c>
      <c r="P84" s="184" t="s">
        <v>108</v>
      </c>
      <c r="Q84" s="184" t="s">
        <v>131</v>
      </c>
      <c r="R84" s="184"/>
      <c r="S84" s="184"/>
    </row>
    <row r="85" spans="1:19" ht="15.75" customHeight="1">
      <c r="A85" s="184">
        <v>19</v>
      </c>
      <c r="B85" s="184" t="s">
        <v>48</v>
      </c>
      <c r="C85" s="184">
        <v>4</v>
      </c>
      <c r="D85" s="184" t="s">
        <v>51</v>
      </c>
      <c r="E85" s="184" t="s">
        <v>63</v>
      </c>
      <c r="F85" s="184">
        <v>41</v>
      </c>
      <c r="G85" s="182">
        <v>23</v>
      </c>
      <c r="H85" s="190">
        <v>3.2</v>
      </c>
      <c r="I85" s="188">
        <v>13</v>
      </c>
      <c r="J85" s="188">
        <v>0</v>
      </c>
      <c r="K85" s="333"/>
      <c r="L85" s="184"/>
      <c r="M85" s="182" t="s">
        <v>160</v>
      </c>
      <c r="N85" s="182" t="s">
        <v>161</v>
      </c>
      <c r="O85" s="182" t="s">
        <v>162</v>
      </c>
      <c r="P85" s="184" t="s">
        <v>108</v>
      </c>
      <c r="Q85" s="184" t="s">
        <v>131</v>
      </c>
      <c r="R85" s="184"/>
      <c r="S85" s="184"/>
    </row>
    <row r="86" spans="1:19" ht="15.75" customHeight="1">
      <c r="A86" s="184">
        <v>22</v>
      </c>
      <c r="B86" s="184" t="s">
        <v>48</v>
      </c>
      <c r="C86" s="184">
        <v>4</v>
      </c>
      <c r="D86" s="184" t="s">
        <v>51</v>
      </c>
      <c r="E86" s="184" t="s">
        <v>68</v>
      </c>
      <c r="F86" s="184">
        <v>46</v>
      </c>
      <c r="G86" s="182">
        <v>15</v>
      </c>
      <c r="H86" s="190">
        <v>0.9</v>
      </c>
      <c r="I86" s="188">
        <v>5</v>
      </c>
      <c r="J86" s="188">
        <v>0</v>
      </c>
      <c r="K86" s="333"/>
      <c r="L86" s="184"/>
      <c r="M86" s="182" t="s">
        <v>160</v>
      </c>
      <c r="N86" s="182" t="s">
        <v>240</v>
      </c>
      <c r="O86" s="182" t="s">
        <v>241</v>
      </c>
      <c r="P86" s="184" t="s">
        <v>108</v>
      </c>
      <c r="Q86" s="184" t="s">
        <v>133</v>
      </c>
      <c r="R86" s="184"/>
      <c r="S86" s="184"/>
    </row>
    <row r="87" spans="1:19" ht="15.75" customHeight="1">
      <c r="A87" s="184">
        <v>20</v>
      </c>
      <c r="B87" s="184" t="s">
        <v>48</v>
      </c>
      <c r="C87" s="184">
        <v>4</v>
      </c>
      <c r="D87" s="184" t="s">
        <v>51</v>
      </c>
      <c r="E87" s="184" t="s">
        <v>63</v>
      </c>
      <c r="F87" s="184">
        <v>42</v>
      </c>
      <c r="G87" s="182">
        <v>27</v>
      </c>
      <c r="H87" s="190">
        <v>1.6</v>
      </c>
      <c r="I87" s="188">
        <v>4</v>
      </c>
      <c r="J87" s="188">
        <v>0</v>
      </c>
      <c r="K87" s="333"/>
      <c r="L87" s="184"/>
      <c r="M87" s="182" t="s">
        <v>160</v>
      </c>
      <c r="N87" s="182" t="s">
        <v>161</v>
      </c>
      <c r="O87" s="182" t="s">
        <v>162</v>
      </c>
      <c r="P87" s="184" t="s">
        <v>108</v>
      </c>
      <c r="Q87" s="184" t="s">
        <v>133</v>
      </c>
      <c r="R87" s="184"/>
      <c r="S87" s="184"/>
    </row>
    <row r="88" spans="1:19" ht="15.75" customHeight="1">
      <c r="A88" s="184">
        <v>23</v>
      </c>
      <c r="B88" s="184" t="s">
        <v>48</v>
      </c>
      <c r="C88" s="184">
        <v>4</v>
      </c>
      <c r="D88" s="184" t="s">
        <v>51</v>
      </c>
      <c r="E88" s="184" t="s">
        <v>63</v>
      </c>
      <c r="F88" s="184">
        <v>46</v>
      </c>
      <c r="G88" s="182">
        <v>1</v>
      </c>
      <c r="H88" s="190">
        <v>3.8</v>
      </c>
      <c r="I88" s="188">
        <v>16</v>
      </c>
      <c r="J88" s="188">
        <v>0</v>
      </c>
      <c r="K88" s="333"/>
      <c r="L88" s="184"/>
      <c r="M88" s="182" t="s">
        <v>160</v>
      </c>
      <c r="N88" s="182" t="s">
        <v>161</v>
      </c>
      <c r="O88" s="182" t="s">
        <v>162</v>
      </c>
      <c r="P88" s="184" t="s">
        <v>108</v>
      </c>
      <c r="Q88" s="184" t="s">
        <v>133</v>
      </c>
      <c r="R88" s="184"/>
      <c r="S88" s="184"/>
    </row>
    <row r="89" spans="1:19" ht="15.75" customHeight="1">
      <c r="A89" s="184">
        <v>24</v>
      </c>
      <c r="B89" s="184" t="s">
        <v>48</v>
      </c>
      <c r="C89" s="184">
        <v>4</v>
      </c>
      <c r="D89" s="184" t="s">
        <v>51</v>
      </c>
      <c r="E89" s="184" t="s">
        <v>63</v>
      </c>
      <c r="F89" s="184">
        <v>54</v>
      </c>
      <c r="G89" s="182">
        <v>14</v>
      </c>
      <c r="H89" s="190">
        <v>2.2</v>
      </c>
      <c r="I89" s="188">
        <v>2</v>
      </c>
      <c r="J89" s="188">
        <v>0</v>
      </c>
      <c r="K89" s="333"/>
      <c r="L89" s="184"/>
      <c r="M89" s="182" t="s">
        <v>160</v>
      </c>
      <c r="N89" s="182" t="s">
        <v>161</v>
      </c>
      <c r="O89" s="182" t="s">
        <v>162</v>
      </c>
      <c r="P89" s="184" t="s">
        <v>108</v>
      </c>
      <c r="Q89" s="184" t="s">
        <v>134</v>
      </c>
      <c r="R89" s="184"/>
      <c r="S89" s="184"/>
    </row>
    <row r="90" spans="1:19" ht="15.75" customHeight="1">
      <c r="A90" s="184">
        <v>25</v>
      </c>
      <c r="B90" s="184" t="s">
        <v>48</v>
      </c>
      <c r="C90" s="184">
        <v>4</v>
      </c>
      <c r="D90" s="184" t="s">
        <v>51</v>
      </c>
      <c r="E90" s="184" t="s">
        <v>63</v>
      </c>
      <c r="F90" s="184">
        <v>54</v>
      </c>
      <c r="G90" s="182">
        <v>16</v>
      </c>
      <c r="H90" s="190">
        <v>2.3</v>
      </c>
      <c r="I90" s="188">
        <v>3</v>
      </c>
      <c r="J90" s="188">
        <v>0</v>
      </c>
      <c r="K90" s="333"/>
      <c r="L90" s="184"/>
      <c r="M90" s="182" t="s">
        <v>160</v>
      </c>
      <c r="N90" s="182" t="s">
        <v>240</v>
      </c>
      <c r="O90" s="182" t="s">
        <v>241</v>
      </c>
      <c r="P90" s="184" t="s">
        <v>108</v>
      </c>
      <c r="Q90" s="184" t="s">
        <v>134</v>
      </c>
      <c r="R90" s="184"/>
      <c r="S90" s="184"/>
    </row>
    <row r="91" spans="1:19" ht="15.75" customHeight="1">
      <c r="A91" s="184">
        <v>26</v>
      </c>
      <c r="B91" s="184" t="s">
        <v>48</v>
      </c>
      <c r="C91" s="184">
        <v>4</v>
      </c>
      <c r="D91" s="184" t="s">
        <v>51</v>
      </c>
      <c r="E91" s="184" t="s">
        <v>63</v>
      </c>
      <c r="F91" s="184">
        <v>59</v>
      </c>
      <c r="G91" s="182">
        <v>8</v>
      </c>
      <c r="H91" s="190">
        <v>2</v>
      </c>
      <c r="I91" s="188">
        <v>2</v>
      </c>
      <c r="J91" s="188">
        <v>0</v>
      </c>
      <c r="K91" s="333"/>
      <c r="L91" s="184"/>
      <c r="M91" s="182" t="s">
        <v>160</v>
      </c>
      <c r="N91" s="182" t="s">
        <v>240</v>
      </c>
      <c r="O91" s="182" t="s">
        <v>241</v>
      </c>
      <c r="P91" s="184" t="s">
        <v>108</v>
      </c>
      <c r="Q91" s="184" t="s">
        <v>134</v>
      </c>
      <c r="R91" s="184"/>
      <c r="S91" s="184"/>
    </row>
    <row r="92" spans="1:19" ht="15.75" customHeight="1">
      <c r="A92" s="184">
        <v>27</v>
      </c>
      <c r="B92" s="184" t="s">
        <v>48</v>
      </c>
      <c r="C92" s="184">
        <v>4</v>
      </c>
      <c r="D92" s="184" t="s">
        <v>51</v>
      </c>
      <c r="E92" s="184" t="s">
        <v>63</v>
      </c>
      <c r="F92" s="184">
        <v>59</v>
      </c>
      <c r="G92" s="182">
        <v>12</v>
      </c>
      <c r="H92" s="190">
        <v>2</v>
      </c>
      <c r="I92" s="188">
        <v>4</v>
      </c>
      <c r="J92" s="188">
        <v>0</v>
      </c>
      <c r="K92" s="333"/>
      <c r="L92" s="184"/>
      <c r="M92" s="182" t="s">
        <v>160</v>
      </c>
      <c r="N92" s="182" t="s">
        <v>240</v>
      </c>
      <c r="O92" s="182" t="s">
        <v>241</v>
      </c>
      <c r="P92" s="184" t="s">
        <v>108</v>
      </c>
      <c r="Q92" s="184" t="s">
        <v>134</v>
      </c>
      <c r="R92" s="184"/>
      <c r="S92" s="184"/>
    </row>
    <row r="93" spans="1:19" ht="15.75" customHeight="1">
      <c r="A93" s="184">
        <v>28</v>
      </c>
      <c r="B93" s="184" t="s">
        <v>48</v>
      </c>
      <c r="C93" s="184">
        <v>4</v>
      </c>
      <c r="D93" s="184" t="s">
        <v>51</v>
      </c>
      <c r="E93" s="184" t="s">
        <v>63</v>
      </c>
      <c r="F93" s="184">
        <v>59</v>
      </c>
      <c r="G93" s="182">
        <v>16</v>
      </c>
      <c r="H93" s="190">
        <v>0.8</v>
      </c>
      <c r="I93" s="188">
        <v>2</v>
      </c>
      <c r="J93" s="188">
        <v>0</v>
      </c>
      <c r="K93" s="333"/>
      <c r="L93" s="184"/>
      <c r="M93" s="182" t="s">
        <v>160</v>
      </c>
      <c r="N93" s="182" t="s">
        <v>240</v>
      </c>
      <c r="O93" s="182" t="s">
        <v>241</v>
      </c>
      <c r="P93" s="184" t="s">
        <v>108</v>
      </c>
      <c r="Q93" s="184" t="s">
        <v>134</v>
      </c>
      <c r="R93" s="184"/>
      <c r="S93" s="184"/>
    </row>
    <row r="94" spans="1:19" ht="15.75" customHeight="1">
      <c r="A94" s="184">
        <v>29</v>
      </c>
      <c r="B94" s="184" t="s">
        <v>48</v>
      </c>
      <c r="C94" s="184">
        <v>4</v>
      </c>
      <c r="D94" s="184" t="s">
        <v>51</v>
      </c>
      <c r="E94" s="184" t="s">
        <v>63</v>
      </c>
      <c r="F94" s="184">
        <v>60</v>
      </c>
      <c r="G94" s="182">
        <v>12</v>
      </c>
      <c r="H94" s="190">
        <v>2.2</v>
      </c>
      <c r="I94" s="188">
        <v>4</v>
      </c>
      <c r="J94" s="188">
        <v>0</v>
      </c>
      <c r="K94" s="333"/>
      <c r="L94" s="184"/>
      <c r="M94" s="182" t="s">
        <v>160</v>
      </c>
      <c r="N94" s="182" t="s">
        <v>240</v>
      </c>
      <c r="O94" s="182" t="s">
        <v>241</v>
      </c>
      <c r="P94" s="184" t="s">
        <v>108</v>
      </c>
      <c r="Q94" s="184" t="s">
        <v>134</v>
      </c>
      <c r="R94" s="184"/>
      <c r="S94" s="184"/>
    </row>
    <row r="95" spans="1:19" ht="15.75" customHeight="1">
      <c r="A95" s="184">
        <v>30</v>
      </c>
      <c r="B95" s="184" t="s">
        <v>48</v>
      </c>
      <c r="C95" s="184">
        <v>4</v>
      </c>
      <c r="D95" s="184" t="s">
        <v>51</v>
      </c>
      <c r="E95" s="184" t="s">
        <v>238</v>
      </c>
      <c r="F95" s="184">
        <v>60</v>
      </c>
      <c r="G95" s="182" t="s">
        <v>194</v>
      </c>
      <c r="H95" s="190">
        <v>1.3</v>
      </c>
      <c r="I95" s="188">
        <v>2</v>
      </c>
      <c r="J95" s="188">
        <v>0</v>
      </c>
      <c r="K95" s="333"/>
      <c r="L95" s="184"/>
      <c r="M95" s="182" t="s">
        <v>160</v>
      </c>
      <c r="N95" s="182" t="s">
        <v>240</v>
      </c>
      <c r="O95" s="182" t="s">
        <v>241</v>
      </c>
      <c r="P95" s="184" t="s">
        <v>108</v>
      </c>
      <c r="Q95" s="184" t="s">
        <v>134</v>
      </c>
      <c r="R95" s="184"/>
      <c r="S95" s="184"/>
    </row>
    <row r="96" spans="1:19" ht="15.75" customHeight="1">
      <c r="A96" s="184">
        <v>31</v>
      </c>
      <c r="B96" s="184" t="s">
        <v>48</v>
      </c>
      <c r="C96" s="184">
        <v>3</v>
      </c>
      <c r="D96" s="184" t="s">
        <v>51</v>
      </c>
      <c r="E96" s="184" t="s">
        <v>63</v>
      </c>
      <c r="F96" s="184">
        <v>63</v>
      </c>
      <c r="G96" s="182" t="s">
        <v>239</v>
      </c>
      <c r="H96" s="190">
        <v>1.6</v>
      </c>
      <c r="I96" s="188">
        <v>15</v>
      </c>
      <c r="J96" s="188">
        <v>0</v>
      </c>
      <c r="K96" s="333"/>
      <c r="L96" s="184"/>
      <c r="M96" s="182" t="s">
        <v>160</v>
      </c>
      <c r="N96" s="182" t="s">
        <v>240</v>
      </c>
      <c r="O96" s="182" t="s">
        <v>241</v>
      </c>
      <c r="P96" s="184" t="s">
        <v>108</v>
      </c>
      <c r="Q96" s="184" t="s">
        <v>135</v>
      </c>
      <c r="R96" s="184"/>
      <c r="S96" s="184"/>
    </row>
    <row r="97" spans="1:19" ht="15.75" customHeight="1">
      <c r="A97" s="184">
        <v>32</v>
      </c>
      <c r="B97" s="184" t="s">
        <v>48</v>
      </c>
      <c r="C97" s="184">
        <v>3</v>
      </c>
      <c r="D97" s="184" t="s">
        <v>51</v>
      </c>
      <c r="E97" s="184" t="s">
        <v>63</v>
      </c>
      <c r="F97" s="184">
        <v>63</v>
      </c>
      <c r="G97" s="182">
        <v>6</v>
      </c>
      <c r="H97" s="187">
        <v>0.2</v>
      </c>
      <c r="I97" s="188">
        <v>6</v>
      </c>
      <c r="J97" s="188">
        <v>0</v>
      </c>
      <c r="K97" s="333"/>
      <c r="L97" s="184"/>
      <c r="M97" s="182" t="s">
        <v>160</v>
      </c>
      <c r="N97" s="182" t="s">
        <v>244</v>
      </c>
      <c r="O97" s="182" t="s">
        <v>241</v>
      </c>
      <c r="P97" s="184" t="s">
        <v>108</v>
      </c>
      <c r="Q97" s="184" t="s">
        <v>135</v>
      </c>
      <c r="R97" s="184"/>
      <c r="S97" s="184"/>
    </row>
    <row r="98" spans="1:19" ht="15.75" customHeight="1">
      <c r="A98" s="184">
        <v>33</v>
      </c>
      <c r="B98" s="184" t="s">
        <v>48</v>
      </c>
      <c r="C98" s="184">
        <v>3</v>
      </c>
      <c r="D98" s="184" t="s">
        <v>51</v>
      </c>
      <c r="E98" s="184" t="s">
        <v>63</v>
      </c>
      <c r="F98" s="184">
        <v>65</v>
      </c>
      <c r="G98" s="182">
        <v>14</v>
      </c>
      <c r="H98" s="190">
        <v>3.8</v>
      </c>
      <c r="I98" s="188">
        <v>15</v>
      </c>
      <c r="J98" s="188">
        <v>0</v>
      </c>
      <c r="K98" s="333"/>
      <c r="L98" s="184"/>
      <c r="M98" s="182" t="s">
        <v>160</v>
      </c>
      <c r="N98" s="182" t="s">
        <v>244</v>
      </c>
      <c r="O98" s="182" t="s">
        <v>241</v>
      </c>
      <c r="P98" s="184" t="s">
        <v>108</v>
      </c>
      <c r="Q98" s="184" t="s">
        <v>135</v>
      </c>
      <c r="R98" s="184"/>
      <c r="S98" s="184"/>
    </row>
    <row r="99" spans="1:19" ht="15.75" customHeight="1">
      <c r="A99" s="184">
        <v>34</v>
      </c>
      <c r="B99" s="184" t="s">
        <v>48</v>
      </c>
      <c r="C99" s="184">
        <v>3</v>
      </c>
      <c r="D99" s="184" t="s">
        <v>51</v>
      </c>
      <c r="E99" s="184" t="s">
        <v>65</v>
      </c>
      <c r="F99" s="184">
        <v>66</v>
      </c>
      <c r="G99" s="182">
        <v>1</v>
      </c>
      <c r="H99" s="190">
        <v>0.6</v>
      </c>
      <c r="I99" s="188">
        <v>10</v>
      </c>
      <c r="J99" s="188">
        <v>0</v>
      </c>
      <c r="K99" s="333"/>
      <c r="L99" s="184"/>
      <c r="M99" s="182" t="s">
        <v>160</v>
      </c>
      <c r="N99" s="182" t="s">
        <v>244</v>
      </c>
      <c r="O99" s="182" t="s">
        <v>241</v>
      </c>
      <c r="P99" s="184" t="s">
        <v>108</v>
      </c>
      <c r="Q99" s="184" t="s">
        <v>135</v>
      </c>
      <c r="R99" s="184"/>
      <c r="S99" s="184"/>
    </row>
    <row r="100" spans="1:19" ht="15.75" customHeight="1">
      <c r="A100" s="184">
        <v>35</v>
      </c>
      <c r="B100" s="184" t="s">
        <v>48</v>
      </c>
      <c r="C100" s="184">
        <v>3</v>
      </c>
      <c r="D100" s="184" t="s">
        <v>51</v>
      </c>
      <c r="E100" s="184" t="s">
        <v>66</v>
      </c>
      <c r="F100" s="184">
        <v>66</v>
      </c>
      <c r="G100" s="182">
        <v>3</v>
      </c>
      <c r="H100" s="190">
        <v>1</v>
      </c>
      <c r="I100" s="188">
        <v>8</v>
      </c>
      <c r="J100" s="188">
        <v>0</v>
      </c>
      <c r="K100" s="333"/>
      <c r="L100" s="184"/>
      <c r="M100" s="182" t="s">
        <v>160</v>
      </c>
      <c r="N100" s="182" t="s">
        <v>244</v>
      </c>
      <c r="O100" s="182" t="s">
        <v>241</v>
      </c>
      <c r="P100" s="184" t="s">
        <v>108</v>
      </c>
      <c r="Q100" s="184" t="s">
        <v>135</v>
      </c>
      <c r="R100" s="184"/>
      <c r="S100" s="184"/>
    </row>
    <row r="101" spans="1:19" ht="15.75" customHeight="1">
      <c r="A101" s="184">
        <v>36</v>
      </c>
      <c r="B101" s="184" t="s">
        <v>48</v>
      </c>
      <c r="C101" s="184">
        <v>4</v>
      </c>
      <c r="D101" s="184" t="s">
        <v>51</v>
      </c>
      <c r="E101" s="184" t="s">
        <v>63</v>
      </c>
      <c r="F101" s="184">
        <v>68</v>
      </c>
      <c r="G101" s="182">
        <v>3</v>
      </c>
      <c r="H101" s="190">
        <v>2.9</v>
      </c>
      <c r="I101" s="188">
        <v>19</v>
      </c>
      <c r="J101" s="188">
        <v>0</v>
      </c>
      <c r="K101" s="333"/>
      <c r="L101" s="184"/>
      <c r="M101" s="182" t="s">
        <v>160</v>
      </c>
      <c r="N101" s="182" t="s">
        <v>244</v>
      </c>
      <c r="O101" s="182" t="s">
        <v>241</v>
      </c>
      <c r="P101" s="184" t="s">
        <v>108</v>
      </c>
      <c r="Q101" s="184" t="s">
        <v>136</v>
      </c>
      <c r="R101" s="184"/>
      <c r="S101" s="184"/>
    </row>
    <row r="102" spans="1:19" ht="15.75" customHeight="1">
      <c r="A102" s="184">
        <v>37</v>
      </c>
      <c r="B102" s="184" t="s">
        <v>48</v>
      </c>
      <c r="C102" s="184">
        <v>4</v>
      </c>
      <c r="D102" s="184" t="s">
        <v>51</v>
      </c>
      <c r="E102" s="184" t="s">
        <v>63</v>
      </c>
      <c r="F102" s="184">
        <v>75</v>
      </c>
      <c r="G102" s="182">
        <v>12</v>
      </c>
      <c r="H102" s="190">
        <v>5</v>
      </c>
      <c r="I102" s="188">
        <v>16</v>
      </c>
      <c r="J102" s="188">
        <v>0</v>
      </c>
      <c r="K102" s="333"/>
      <c r="L102" s="184"/>
      <c r="M102" s="182" t="s">
        <v>160</v>
      </c>
      <c r="N102" s="182" t="s">
        <v>244</v>
      </c>
      <c r="O102" s="182" t="s">
        <v>241</v>
      </c>
      <c r="P102" s="184" t="s">
        <v>108</v>
      </c>
      <c r="Q102" s="184" t="s">
        <v>136</v>
      </c>
      <c r="R102" s="184"/>
      <c r="S102" s="184"/>
    </row>
    <row r="103" spans="1:19" ht="15.75" customHeight="1">
      <c r="A103" s="184">
        <v>38</v>
      </c>
      <c r="B103" s="184" t="s">
        <v>48</v>
      </c>
      <c r="C103" s="184">
        <v>3</v>
      </c>
      <c r="D103" s="184" t="s">
        <v>51</v>
      </c>
      <c r="E103" s="184" t="s">
        <v>63</v>
      </c>
      <c r="F103" s="184">
        <v>76</v>
      </c>
      <c r="G103" s="182">
        <v>9</v>
      </c>
      <c r="H103" s="190">
        <v>0.8</v>
      </c>
      <c r="I103" s="188">
        <v>5</v>
      </c>
      <c r="J103" s="188">
        <v>0</v>
      </c>
      <c r="K103" s="333"/>
      <c r="L103" s="184"/>
      <c r="M103" s="182" t="s">
        <v>160</v>
      </c>
      <c r="N103" s="182" t="s">
        <v>244</v>
      </c>
      <c r="O103" s="182" t="s">
        <v>241</v>
      </c>
      <c r="P103" s="184" t="s">
        <v>108</v>
      </c>
      <c r="Q103" s="184" t="s">
        <v>243</v>
      </c>
      <c r="R103" s="184"/>
      <c r="S103" s="184"/>
    </row>
    <row r="104" spans="1:19" ht="15.75" customHeight="1">
      <c r="A104" s="184">
        <v>39</v>
      </c>
      <c r="B104" s="184" t="s">
        <v>48</v>
      </c>
      <c r="C104" s="184">
        <v>3</v>
      </c>
      <c r="D104" s="184" t="s">
        <v>51</v>
      </c>
      <c r="E104" s="184" t="s">
        <v>63</v>
      </c>
      <c r="F104" s="184">
        <v>76</v>
      </c>
      <c r="G104" s="182">
        <v>13</v>
      </c>
      <c r="H104" s="190">
        <v>0.3</v>
      </c>
      <c r="I104" s="189">
        <v>3</v>
      </c>
      <c r="J104" s="189">
        <v>0</v>
      </c>
      <c r="K104" s="332"/>
      <c r="L104" s="184"/>
      <c r="M104" s="182" t="s">
        <v>160</v>
      </c>
      <c r="N104" s="182" t="s">
        <v>244</v>
      </c>
      <c r="O104" s="182" t="s">
        <v>241</v>
      </c>
      <c r="P104" s="184" t="s">
        <v>108</v>
      </c>
      <c r="Q104" s="184" t="s">
        <v>243</v>
      </c>
      <c r="R104" s="184"/>
      <c r="S104" s="184"/>
    </row>
    <row r="105" spans="1:19" s="217" customFormat="1" ht="15.75" customHeight="1">
      <c r="A105" s="216"/>
      <c r="B105" s="216" t="s">
        <v>17</v>
      </c>
      <c r="C105" s="216"/>
      <c r="D105" s="216" t="s">
        <v>51</v>
      </c>
      <c r="E105" s="309" t="s">
        <v>104</v>
      </c>
      <c r="F105" s="310"/>
      <c r="G105" s="311"/>
      <c r="H105" s="214">
        <f>SUM(H106:H108)</f>
        <v>8.2</v>
      </c>
      <c r="I105" s="215">
        <f>SUM(I106:I108)</f>
        <v>34</v>
      </c>
      <c r="J105" s="215">
        <f>SUM(J106:J108)</f>
        <v>0</v>
      </c>
      <c r="K105" s="216"/>
      <c r="L105" s="216"/>
      <c r="M105" s="250"/>
      <c r="N105" s="250"/>
      <c r="O105" s="250"/>
      <c r="P105" s="216"/>
      <c r="Q105" s="216"/>
      <c r="R105" s="216"/>
      <c r="S105" s="216"/>
    </row>
    <row r="106" spans="1:19" ht="15.75" customHeight="1">
      <c r="A106" s="184"/>
      <c r="B106" s="184" t="s">
        <v>17</v>
      </c>
      <c r="C106" s="184">
        <v>4</v>
      </c>
      <c r="D106" s="184" t="s">
        <v>51</v>
      </c>
      <c r="E106" s="184" t="s">
        <v>63</v>
      </c>
      <c r="F106" s="184">
        <v>8</v>
      </c>
      <c r="G106" s="182">
        <v>2</v>
      </c>
      <c r="H106" s="184">
        <v>5</v>
      </c>
      <c r="I106" s="189">
        <v>18</v>
      </c>
      <c r="J106" s="189">
        <v>0</v>
      </c>
      <c r="K106" s="184" t="s">
        <v>159</v>
      </c>
      <c r="L106" s="184"/>
      <c r="M106" s="182" t="s">
        <v>160</v>
      </c>
      <c r="N106" s="182" t="s">
        <v>175</v>
      </c>
      <c r="O106" s="182" t="s">
        <v>167</v>
      </c>
      <c r="P106" s="184" t="s">
        <v>137</v>
      </c>
      <c r="Q106" s="184" t="s">
        <v>140</v>
      </c>
      <c r="R106" s="184"/>
      <c r="S106" s="184"/>
    </row>
    <row r="107" spans="1:19" ht="15.75" customHeight="1">
      <c r="A107" s="184"/>
      <c r="B107" s="184" t="s">
        <v>17</v>
      </c>
      <c r="C107" s="184">
        <v>2</v>
      </c>
      <c r="D107" s="184" t="s">
        <v>51</v>
      </c>
      <c r="E107" s="184" t="s">
        <v>63</v>
      </c>
      <c r="F107" s="184">
        <v>17</v>
      </c>
      <c r="G107" s="182">
        <v>13.1</v>
      </c>
      <c r="H107" s="190">
        <v>2.2</v>
      </c>
      <c r="I107" s="189">
        <v>9</v>
      </c>
      <c r="J107" s="189">
        <v>0</v>
      </c>
      <c r="K107" s="184" t="s">
        <v>159</v>
      </c>
      <c r="L107" s="184"/>
      <c r="M107" s="182" t="s">
        <v>160</v>
      </c>
      <c r="N107" s="182" t="s">
        <v>175</v>
      </c>
      <c r="O107" s="182" t="s">
        <v>167</v>
      </c>
      <c r="P107" s="184" t="s">
        <v>137</v>
      </c>
      <c r="Q107" s="184" t="s">
        <v>138</v>
      </c>
      <c r="R107" s="184"/>
      <c r="S107" s="184"/>
    </row>
    <row r="108" spans="1:19" ht="15.75" customHeight="1">
      <c r="A108" s="184"/>
      <c r="B108" s="184" t="s">
        <v>17</v>
      </c>
      <c r="C108" s="184">
        <v>4</v>
      </c>
      <c r="D108" s="184" t="s">
        <v>51</v>
      </c>
      <c r="E108" s="185" t="s">
        <v>63</v>
      </c>
      <c r="F108" s="184">
        <v>40</v>
      </c>
      <c r="G108" s="182">
        <v>9</v>
      </c>
      <c r="H108" s="190">
        <v>1</v>
      </c>
      <c r="I108" s="189">
        <v>7</v>
      </c>
      <c r="J108" s="189">
        <v>0</v>
      </c>
      <c r="K108" s="184" t="s">
        <v>159</v>
      </c>
      <c r="L108" s="184"/>
      <c r="M108" s="182" t="s">
        <v>160</v>
      </c>
      <c r="N108" s="182" t="s">
        <v>175</v>
      </c>
      <c r="O108" s="182" t="s">
        <v>167</v>
      </c>
      <c r="P108" s="184" t="s">
        <v>137</v>
      </c>
      <c r="Q108" s="184" t="s">
        <v>139</v>
      </c>
      <c r="R108" s="184"/>
      <c r="S108" s="184"/>
    </row>
    <row r="109" spans="1:19" s="221" customFormat="1" ht="15.75" customHeight="1">
      <c r="A109" s="312" t="s">
        <v>111</v>
      </c>
      <c r="B109" s="313"/>
      <c r="C109" s="313"/>
      <c r="D109" s="313"/>
      <c r="E109" s="313"/>
      <c r="F109" s="313"/>
      <c r="G109" s="313"/>
      <c r="H109" s="218">
        <f>H105+H66+H61+H54+H50</f>
        <v>118.59999999999998</v>
      </c>
      <c r="I109" s="219">
        <f>I105+I66+I61+I54+I50</f>
        <v>460</v>
      </c>
      <c r="J109" s="219">
        <f>J105+J66+J61+J54+J50</f>
        <v>0</v>
      </c>
      <c r="K109" s="220"/>
      <c r="L109" s="220"/>
      <c r="M109" s="251"/>
      <c r="N109" s="251"/>
      <c r="O109" s="251"/>
      <c r="P109" s="220"/>
      <c r="Q109" s="220"/>
      <c r="R109" s="220"/>
      <c r="S109" s="220"/>
    </row>
    <row r="110" spans="1:19" s="217" customFormat="1" ht="15.75" customHeight="1">
      <c r="A110" s="216"/>
      <c r="B110" s="216" t="s">
        <v>14</v>
      </c>
      <c r="C110" s="216"/>
      <c r="D110" s="216" t="s">
        <v>20</v>
      </c>
      <c r="E110" s="309" t="s">
        <v>104</v>
      </c>
      <c r="F110" s="310"/>
      <c r="G110" s="311"/>
      <c r="H110" s="214">
        <f>SUM(H111:H112)</f>
        <v>11.899999999999999</v>
      </c>
      <c r="I110" s="215">
        <f>SUM(I111:I112)</f>
        <v>56</v>
      </c>
      <c r="J110" s="215">
        <f>SUM(J111:J112)</f>
        <v>18</v>
      </c>
      <c r="K110" s="216"/>
      <c r="L110" s="216"/>
      <c r="M110" s="250"/>
      <c r="N110" s="250"/>
      <c r="O110" s="250"/>
      <c r="P110" s="216"/>
      <c r="Q110" s="216"/>
      <c r="R110" s="216"/>
      <c r="S110" s="216"/>
    </row>
    <row r="111" spans="1:19" ht="15.75" customHeight="1">
      <c r="A111" s="184">
        <v>1</v>
      </c>
      <c r="B111" s="184" t="s">
        <v>14</v>
      </c>
      <c r="C111" s="184">
        <v>4</v>
      </c>
      <c r="D111" s="184" t="s">
        <v>20</v>
      </c>
      <c r="E111" s="184" t="s">
        <v>63</v>
      </c>
      <c r="F111" s="184">
        <v>31</v>
      </c>
      <c r="G111" s="182">
        <v>13</v>
      </c>
      <c r="H111" s="190">
        <v>6.6</v>
      </c>
      <c r="I111" s="189">
        <v>45</v>
      </c>
      <c r="J111" s="189">
        <v>18</v>
      </c>
      <c r="K111" s="184" t="s">
        <v>159</v>
      </c>
      <c r="L111" s="184"/>
      <c r="M111" s="182" t="s">
        <v>160</v>
      </c>
      <c r="N111" s="182" t="s">
        <v>165</v>
      </c>
      <c r="O111" s="182" t="s">
        <v>162</v>
      </c>
      <c r="P111" s="184" t="s">
        <v>105</v>
      </c>
      <c r="Q111" s="184" t="s">
        <v>117</v>
      </c>
      <c r="R111" s="184"/>
      <c r="S111" s="184"/>
    </row>
    <row r="112" spans="1:19" ht="15.75" customHeight="1">
      <c r="A112" s="184">
        <v>2</v>
      </c>
      <c r="B112" s="184" t="s">
        <v>14</v>
      </c>
      <c r="C112" s="185">
        <v>2</v>
      </c>
      <c r="D112" s="184" t="s">
        <v>20</v>
      </c>
      <c r="E112" s="184" t="s">
        <v>63</v>
      </c>
      <c r="F112" s="184">
        <v>45</v>
      </c>
      <c r="G112" s="182">
        <v>5</v>
      </c>
      <c r="H112" s="187">
        <v>5.3</v>
      </c>
      <c r="I112" s="189">
        <v>11</v>
      </c>
      <c r="J112" s="189">
        <v>0</v>
      </c>
      <c r="K112" s="184" t="s">
        <v>159</v>
      </c>
      <c r="L112" s="184"/>
      <c r="M112" s="182" t="s">
        <v>160</v>
      </c>
      <c r="N112" s="182" t="s">
        <v>165</v>
      </c>
      <c r="O112" s="182" t="s">
        <v>162</v>
      </c>
      <c r="P112" s="184" t="s">
        <v>105</v>
      </c>
      <c r="Q112" s="184" t="s">
        <v>118</v>
      </c>
      <c r="R112" s="184"/>
      <c r="S112" s="184"/>
    </row>
    <row r="113" spans="1:19" s="217" customFormat="1" ht="15.75" customHeight="1">
      <c r="A113" s="216"/>
      <c r="B113" s="216" t="s">
        <v>16</v>
      </c>
      <c r="C113" s="216"/>
      <c r="D113" s="216" t="s">
        <v>20</v>
      </c>
      <c r="E113" s="309" t="s">
        <v>104</v>
      </c>
      <c r="F113" s="310"/>
      <c r="G113" s="311"/>
      <c r="H113" s="214">
        <f>SUM(H114:H118)</f>
        <v>14.3</v>
      </c>
      <c r="I113" s="215">
        <f>SUM(I114:I118)</f>
        <v>108</v>
      </c>
      <c r="J113" s="215">
        <f>SUM(J114:J118)</f>
        <v>0</v>
      </c>
      <c r="K113" s="216"/>
      <c r="L113" s="216"/>
      <c r="M113" s="250"/>
      <c r="N113" s="250"/>
      <c r="O113" s="250"/>
      <c r="P113" s="216"/>
      <c r="Q113" s="216"/>
      <c r="R113" s="216"/>
      <c r="S113" s="216"/>
    </row>
    <row r="114" spans="1:19" ht="15.75" customHeight="1">
      <c r="A114" s="184">
        <v>1</v>
      </c>
      <c r="B114" s="184" t="s">
        <v>16</v>
      </c>
      <c r="C114" s="184">
        <v>4</v>
      </c>
      <c r="D114" s="184" t="s">
        <v>20</v>
      </c>
      <c r="E114" s="185" t="s">
        <v>67</v>
      </c>
      <c r="F114" s="185">
        <v>19</v>
      </c>
      <c r="G114" s="181">
        <v>11</v>
      </c>
      <c r="H114" s="190">
        <v>1.7</v>
      </c>
      <c r="I114" s="189">
        <v>21</v>
      </c>
      <c r="J114" s="189">
        <v>0</v>
      </c>
      <c r="K114" s="184" t="s">
        <v>159</v>
      </c>
      <c r="L114" s="184"/>
      <c r="M114" s="182" t="s">
        <v>160</v>
      </c>
      <c r="N114" s="182" t="s">
        <v>173</v>
      </c>
      <c r="O114" s="182" t="s">
        <v>162</v>
      </c>
      <c r="P114" s="184" t="s">
        <v>105</v>
      </c>
      <c r="Q114" s="184" t="s">
        <v>142</v>
      </c>
      <c r="R114" s="184"/>
      <c r="S114" s="184"/>
    </row>
    <row r="115" spans="1:19" ht="15.75" customHeight="1">
      <c r="A115" s="184">
        <v>2</v>
      </c>
      <c r="B115" s="184" t="s">
        <v>16</v>
      </c>
      <c r="C115" s="184">
        <v>3</v>
      </c>
      <c r="D115" s="184" t="s">
        <v>20</v>
      </c>
      <c r="E115" s="184" t="s">
        <v>63</v>
      </c>
      <c r="F115" s="185">
        <v>23</v>
      </c>
      <c r="G115" s="181">
        <v>14</v>
      </c>
      <c r="H115" s="190">
        <v>4.7</v>
      </c>
      <c r="I115" s="189">
        <v>31</v>
      </c>
      <c r="J115" s="189">
        <v>0</v>
      </c>
      <c r="K115" s="184" t="s">
        <v>159</v>
      </c>
      <c r="L115" s="184"/>
      <c r="M115" s="182" t="s">
        <v>160</v>
      </c>
      <c r="N115" s="182" t="s">
        <v>173</v>
      </c>
      <c r="O115" s="182" t="s">
        <v>162</v>
      </c>
      <c r="P115" s="184" t="s">
        <v>105</v>
      </c>
      <c r="Q115" s="184" t="s">
        <v>142</v>
      </c>
      <c r="R115" s="184"/>
      <c r="S115" s="184"/>
    </row>
    <row r="116" spans="1:19" ht="15" customHeight="1">
      <c r="A116" s="184">
        <v>3</v>
      </c>
      <c r="B116" s="184" t="s">
        <v>16</v>
      </c>
      <c r="C116" s="184">
        <v>3</v>
      </c>
      <c r="D116" s="184" t="s">
        <v>20</v>
      </c>
      <c r="E116" s="184" t="s">
        <v>63</v>
      </c>
      <c r="F116" s="185">
        <v>23</v>
      </c>
      <c r="G116" s="181">
        <v>13</v>
      </c>
      <c r="H116" s="190">
        <v>4.2</v>
      </c>
      <c r="I116" s="189">
        <v>20</v>
      </c>
      <c r="J116" s="189">
        <v>0</v>
      </c>
      <c r="K116" s="184" t="s">
        <v>159</v>
      </c>
      <c r="L116" s="184"/>
      <c r="M116" s="182" t="s">
        <v>160</v>
      </c>
      <c r="N116" s="182" t="s">
        <v>173</v>
      </c>
      <c r="O116" s="182" t="s">
        <v>162</v>
      </c>
      <c r="P116" s="184" t="s">
        <v>105</v>
      </c>
      <c r="Q116" s="184" t="s">
        <v>142</v>
      </c>
      <c r="R116" s="184"/>
      <c r="S116" s="184"/>
    </row>
    <row r="117" spans="1:19" ht="15.75" customHeight="1">
      <c r="A117" s="184">
        <v>4</v>
      </c>
      <c r="B117" s="184" t="s">
        <v>16</v>
      </c>
      <c r="C117" s="184">
        <v>4</v>
      </c>
      <c r="D117" s="184" t="s">
        <v>20</v>
      </c>
      <c r="E117" s="184" t="s">
        <v>63</v>
      </c>
      <c r="F117" s="185">
        <v>23</v>
      </c>
      <c r="G117" s="181">
        <v>9</v>
      </c>
      <c r="H117" s="190">
        <v>1.6</v>
      </c>
      <c r="I117" s="189">
        <v>15</v>
      </c>
      <c r="J117" s="189">
        <v>0</v>
      </c>
      <c r="K117" s="184" t="s">
        <v>159</v>
      </c>
      <c r="L117" s="184"/>
      <c r="M117" s="182" t="s">
        <v>160</v>
      </c>
      <c r="N117" s="182" t="s">
        <v>173</v>
      </c>
      <c r="O117" s="182" t="s">
        <v>162</v>
      </c>
      <c r="P117" s="184" t="s">
        <v>105</v>
      </c>
      <c r="Q117" s="184" t="s">
        <v>142</v>
      </c>
      <c r="R117" s="184"/>
      <c r="S117" s="184"/>
    </row>
    <row r="118" spans="1:19" ht="15.75" customHeight="1">
      <c r="A118" s="184">
        <v>5</v>
      </c>
      <c r="B118" s="184" t="s">
        <v>16</v>
      </c>
      <c r="C118" s="184">
        <v>4</v>
      </c>
      <c r="D118" s="184" t="s">
        <v>20</v>
      </c>
      <c r="E118" s="184" t="s">
        <v>63</v>
      </c>
      <c r="F118" s="185">
        <v>23</v>
      </c>
      <c r="G118" s="181">
        <v>5</v>
      </c>
      <c r="H118" s="190">
        <v>2.1</v>
      </c>
      <c r="I118" s="189">
        <v>21</v>
      </c>
      <c r="J118" s="189">
        <v>0</v>
      </c>
      <c r="K118" s="184" t="s">
        <v>159</v>
      </c>
      <c r="L118" s="184"/>
      <c r="M118" s="182" t="s">
        <v>160</v>
      </c>
      <c r="N118" s="182" t="s">
        <v>173</v>
      </c>
      <c r="O118" s="182" t="s">
        <v>162</v>
      </c>
      <c r="P118" s="184" t="s">
        <v>105</v>
      </c>
      <c r="Q118" s="184" t="s">
        <v>142</v>
      </c>
      <c r="R118" s="184"/>
      <c r="S118" s="184"/>
    </row>
    <row r="119" spans="1:19" s="217" customFormat="1" ht="15.75" customHeight="1">
      <c r="A119" s="216"/>
      <c r="B119" s="216" t="s">
        <v>18</v>
      </c>
      <c r="C119" s="216"/>
      <c r="D119" s="216" t="s">
        <v>20</v>
      </c>
      <c r="E119" s="309" t="s">
        <v>104</v>
      </c>
      <c r="F119" s="310"/>
      <c r="G119" s="311"/>
      <c r="H119" s="214">
        <f>SUM(H120:H126)</f>
        <v>18.499999999999996</v>
      </c>
      <c r="I119" s="215">
        <f>SUM(I120:I126)</f>
        <v>116</v>
      </c>
      <c r="J119" s="215">
        <f>SUM(J120:J126)</f>
        <v>0</v>
      </c>
      <c r="K119" s="216"/>
      <c r="L119" s="216"/>
      <c r="M119" s="250"/>
      <c r="N119" s="250"/>
      <c r="O119" s="250"/>
      <c r="P119" s="216"/>
      <c r="Q119" s="216"/>
      <c r="R119" s="216"/>
      <c r="S119" s="216"/>
    </row>
    <row r="120" spans="1:19" ht="15.75" customHeight="1">
      <c r="A120" s="184">
        <v>1</v>
      </c>
      <c r="B120" s="184" t="s">
        <v>18</v>
      </c>
      <c r="C120" s="184">
        <v>4</v>
      </c>
      <c r="D120" s="184" t="s">
        <v>20</v>
      </c>
      <c r="E120" s="184" t="s">
        <v>63</v>
      </c>
      <c r="F120" s="184">
        <v>16</v>
      </c>
      <c r="G120" s="182">
        <v>4</v>
      </c>
      <c r="H120" s="190">
        <v>1.8</v>
      </c>
      <c r="I120" s="189">
        <v>8</v>
      </c>
      <c r="J120" s="189">
        <v>0</v>
      </c>
      <c r="K120" s="184" t="s">
        <v>159</v>
      </c>
      <c r="L120" s="184"/>
      <c r="M120" s="182" t="s">
        <v>160</v>
      </c>
      <c r="N120" s="182" t="s">
        <v>176</v>
      </c>
      <c r="O120" s="182" t="s">
        <v>162</v>
      </c>
      <c r="P120" s="184" t="s">
        <v>143</v>
      </c>
      <c r="Q120" s="184" t="s">
        <v>124</v>
      </c>
      <c r="R120" s="184"/>
      <c r="S120" s="184"/>
    </row>
    <row r="121" spans="1:19" ht="15.75" customHeight="1">
      <c r="A121" s="184">
        <v>2</v>
      </c>
      <c r="B121" s="184" t="s">
        <v>18</v>
      </c>
      <c r="C121" s="184">
        <v>4</v>
      </c>
      <c r="D121" s="184" t="s">
        <v>20</v>
      </c>
      <c r="E121" s="184" t="s">
        <v>63</v>
      </c>
      <c r="F121" s="184">
        <v>16</v>
      </c>
      <c r="G121" s="182" t="s">
        <v>58</v>
      </c>
      <c r="H121" s="190">
        <v>4.3</v>
      </c>
      <c r="I121" s="189">
        <v>23</v>
      </c>
      <c r="J121" s="189">
        <v>0</v>
      </c>
      <c r="K121" s="184" t="s">
        <v>159</v>
      </c>
      <c r="L121" s="184"/>
      <c r="M121" s="182" t="s">
        <v>160</v>
      </c>
      <c r="N121" s="182" t="s">
        <v>176</v>
      </c>
      <c r="O121" s="182" t="s">
        <v>162</v>
      </c>
      <c r="P121" s="184" t="s">
        <v>143</v>
      </c>
      <c r="Q121" s="184" t="s">
        <v>124</v>
      </c>
      <c r="R121" s="184"/>
      <c r="S121" s="184"/>
    </row>
    <row r="122" spans="1:19" ht="15.75" customHeight="1">
      <c r="A122" s="184">
        <v>3</v>
      </c>
      <c r="B122" s="184" t="s">
        <v>18</v>
      </c>
      <c r="C122" s="184">
        <v>4</v>
      </c>
      <c r="D122" s="184" t="s">
        <v>20</v>
      </c>
      <c r="E122" s="184" t="s">
        <v>63</v>
      </c>
      <c r="F122" s="184">
        <v>24</v>
      </c>
      <c r="G122" s="182">
        <v>5</v>
      </c>
      <c r="H122" s="190">
        <v>2.3</v>
      </c>
      <c r="I122" s="189">
        <v>11</v>
      </c>
      <c r="J122" s="189">
        <v>0</v>
      </c>
      <c r="K122" s="184" t="s">
        <v>159</v>
      </c>
      <c r="L122" s="184"/>
      <c r="M122" s="182" t="s">
        <v>160</v>
      </c>
      <c r="N122" s="182" t="s">
        <v>176</v>
      </c>
      <c r="O122" s="182" t="s">
        <v>162</v>
      </c>
      <c r="P122" s="184" t="s">
        <v>143</v>
      </c>
      <c r="Q122" s="184" t="s">
        <v>124</v>
      </c>
      <c r="R122" s="184"/>
      <c r="S122" s="184"/>
    </row>
    <row r="123" spans="1:19" ht="15.75" customHeight="1">
      <c r="A123" s="184">
        <v>5</v>
      </c>
      <c r="B123" s="184" t="s">
        <v>18</v>
      </c>
      <c r="C123" s="184">
        <v>4</v>
      </c>
      <c r="D123" s="184" t="s">
        <v>20</v>
      </c>
      <c r="E123" s="184" t="s">
        <v>63</v>
      </c>
      <c r="F123" s="184">
        <v>58</v>
      </c>
      <c r="G123" s="182" t="s">
        <v>52</v>
      </c>
      <c r="H123" s="190">
        <v>3.7</v>
      </c>
      <c r="I123" s="189">
        <v>31</v>
      </c>
      <c r="J123" s="189">
        <v>0</v>
      </c>
      <c r="K123" s="184" t="s">
        <v>159</v>
      </c>
      <c r="L123" s="184"/>
      <c r="M123" s="182" t="s">
        <v>160</v>
      </c>
      <c r="N123" s="182" t="s">
        <v>176</v>
      </c>
      <c r="O123" s="182" t="s">
        <v>162</v>
      </c>
      <c r="P123" s="184" t="s">
        <v>143</v>
      </c>
      <c r="Q123" s="184" t="s">
        <v>125</v>
      </c>
      <c r="R123" s="184"/>
      <c r="S123" s="184"/>
    </row>
    <row r="124" spans="1:19" ht="15.75" customHeight="1">
      <c r="A124" s="184">
        <v>6</v>
      </c>
      <c r="B124" s="184" t="s">
        <v>18</v>
      </c>
      <c r="C124" s="184">
        <v>4</v>
      </c>
      <c r="D124" s="184" t="s">
        <v>20</v>
      </c>
      <c r="E124" s="184" t="s">
        <v>63</v>
      </c>
      <c r="F124" s="184">
        <v>105</v>
      </c>
      <c r="G124" s="182" t="s">
        <v>55</v>
      </c>
      <c r="H124" s="190">
        <v>3.7</v>
      </c>
      <c r="I124" s="189">
        <v>21</v>
      </c>
      <c r="J124" s="189">
        <v>0</v>
      </c>
      <c r="K124" s="184" t="s">
        <v>159</v>
      </c>
      <c r="L124" s="184"/>
      <c r="M124" s="182" t="s">
        <v>160</v>
      </c>
      <c r="N124" s="182" t="s">
        <v>176</v>
      </c>
      <c r="O124" s="182" t="s">
        <v>162</v>
      </c>
      <c r="P124" s="184" t="s">
        <v>143</v>
      </c>
      <c r="Q124" s="184" t="s">
        <v>128</v>
      </c>
      <c r="R124" s="184"/>
      <c r="S124" s="184"/>
    </row>
    <row r="125" spans="1:19" ht="15.75" customHeight="1">
      <c r="A125" s="184">
        <v>7</v>
      </c>
      <c r="B125" s="184" t="s">
        <v>18</v>
      </c>
      <c r="C125" s="184">
        <v>4</v>
      </c>
      <c r="D125" s="184" t="s">
        <v>20</v>
      </c>
      <c r="E125" s="184" t="s">
        <v>63</v>
      </c>
      <c r="F125" s="184">
        <v>106</v>
      </c>
      <c r="G125" s="182">
        <v>6</v>
      </c>
      <c r="H125" s="190">
        <v>2.2</v>
      </c>
      <c r="I125" s="189">
        <v>13</v>
      </c>
      <c r="J125" s="189">
        <v>0</v>
      </c>
      <c r="K125" s="184" t="s">
        <v>159</v>
      </c>
      <c r="L125" s="184"/>
      <c r="M125" s="182" t="s">
        <v>160</v>
      </c>
      <c r="N125" s="182" t="s">
        <v>176</v>
      </c>
      <c r="O125" s="182" t="s">
        <v>162</v>
      </c>
      <c r="P125" s="184" t="s">
        <v>143</v>
      </c>
      <c r="Q125" s="184" t="s">
        <v>128</v>
      </c>
      <c r="R125" s="184"/>
      <c r="S125" s="184"/>
    </row>
    <row r="126" spans="1:19" ht="15.75" customHeight="1">
      <c r="A126" s="184">
        <v>8</v>
      </c>
      <c r="B126" s="184" t="s">
        <v>18</v>
      </c>
      <c r="C126" s="184">
        <v>2</v>
      </c>
      <c r="D126" s="184" t="s">
        <v>20</v>
      </c>
      <c r="E126" s="184" t="s">
        <v>66</v>
      </c>
      <c r="F126" s="184">
        <v>136</v>
      </c>
      <c r="G126" s="182">
        <v>8</v>
      </c>
      <c r="H126" s="190">
        <v>0.5</v>
      </c>
      <c r="I126" s="189">
        <v>9</v>
      </c>
      <c r="J126" s="189">
        <v>0</v>
      </c>
      <c r="K126" s="184" t="s">
        <v>159</v>
      </c>
      <c r="L126" s="184"/>
      <c r="M126" s="182" t="s">
        <v>160</v>
      </c>
      <c r="N126" s="182" t="s">
        <v>176</v>
      </c>
      <c r="O126" s="182" t="s">
        <v>162</v>
      </c>
      <c r="P126" s="184" t="s">
        <v>143</v>
      </c>
      <c r="Q126" s="184" t="s">
        <v>129</v>
      </c>
      <c r="R126" s="184"/>
      <c r="S126" s="184"/>
    </row>
    <row r="127" spans="1:19" s="217" customFormat="1" ht="15.75" customHeight="1">
      <c r="A127" s="216"/>
      <c r="B127" s="216" t="s">
        <v>48</v>
      </c>
      <c r="C127" s="216"/>
      <c r="D127" s="216" t="s">
        <v>20</v>
      </c>
      <c r="E127" s="309" t="s">
        <v>104</v>
      </c>
      <c r="F127" s="310"/>
      <c r="G127" s="311"/>
      <c r="H127" s="214">
        <f>SUM(H128:H140)</f>
        <v>35.00000000000001</v>
      </c>
      <c r="I127" s="215">
        <f>SUM(I128:I140)</f>
        <v>343</v>
      </c>
      <c r="J127" s="215">
        <f>SUM(J128:J140)</f>
        <v>86</v>
      </c>
      <c r="K127" s="216"/>
      <c r="L127" s="216"/>
      <c r="M127" s="250"/>
      <c r="N127" s="250"/>
      <c r="O127" s="250"/>
      <c r="P127" s="216"/>
      <c r="Q127" s="216"/>
      <c r="R127" s="216"/>
      <c r="S127" s="216"/>
    </row>
    <row r="128" spans="1:19" ht="15.75" customHeight="1">
      <c r="A128" s="184">
        <v>2</v>
      </c>
      <c r="B128" s="184" t="s">
        <v>48</v>
      </c>
      <c r="C128" s="184">
        <v>4</v>
      </c>
      <c r="D128" s="184" t="s">
        <v>20</v>
      </c>
      <c r="E128" s="184" t="s">
        <v>63</v>
      </c>
      <c r="F128" s="184">
        <v>1</v>
      </c>
      <c r="G128" s="182" t="s">
        <v>52</v>
      </c>
      <c r="H128" s="190">
        <v>1.2</v>
      </c>
      <c r="I128" s="189">
        <v>5</v>
      </c>
      <c r="J128" s="189">
        <v>0</v>
      </c>
      <c r="K128" s="184" t="s">
        <v>159</v>
      </c>
      <c r="L128" s="184"/>
      <c r="M128" s="182" t="s">
        <v>160</v>
      </c>
      <c r="N128" s="182" t="s">
        <v>246</v>
      </c>
      <c r="O128" s="182" t="s">
        <v>231</v>
      </c>
      <c r="P128" s="184" t="s">
        <v>108</v>
      </c>
      <c r="Q128" s="184" t="s">
        <v>130</v>
      </c>
      <c r="R128" s="184"/>
      <c r="S128" s="184"/>
    </row>
    <row r="129" spans="1:19" ht="15.75" customHeight="1">
      <c r="A129" s="184">
        <v>1</v>
      </c>
      <c r="B129" s="184" t="s">
        <v>48</v>
      </c>
      <c r="C129" s="184">
        <v>4</v>
      </c>
      <c r="D129" s="184" t="s">
        <v>20</v>
      </c>
      <c r="E129" s="184" t="s">
        <v>63</v>
      </c>
      <c r="F129" s="184">
        <v>2</v>
      </c>
      <c r="G129" s="182">
        <v>7</v>
      </c>
      <c r="H129" s="190">
        <v>3.3</v>
      </c>
      <c r="I129" s="189">
        <v>33</v>
      </c>
      <c r="J129" s="189">
        <v>0</v>
      </c>
      <c r="K129" s="184" t="s">
        <v>159</v>
      </c>
      <c r="L129" s="184"/>
      <c r="M129" s="182" t="s">
        <v>160</v>
      </c>
      <c r="N129" s="182" t="s">
        <v>163</v>
      </c>
      <c r="O129" s="182" t="s">
        <v>162</v>
      </c>
      <c r="P129" s="184" t="s">
        <v>108</v>
      </c>
      <c r="Q129" s="184" t="s">
        <v>130</v>
      </c>
      <c r="R129" s="184"/>
      <c r="S129" s="184"/>
    </row>
    <row r="130" spans="1:19" ht="15" customHeight="1">
      <c r="A130" s="184">
        <v>3</v>
      </c>
      <c r="B130" s="184" t="s">
        <v>48</v>
      </c>
      <c r="C130" s="184">
        <v>2</v>
      </c>
      <c r="D130" s="184" t="s">
        <v>20</v>
      </c>
      <c r="E130" s="184" t="s">
        <v>63</v>
      </c>
      <c r="F130" s="184">
        <v>9</v>
      </c>
      <c r="G130" s="182">
        <v>17</v>
      </c>
      <c r="H130" s="190">
        <v>4.4</v>
      </c>
      <c r="I130" s="189">
        <v>23</v>
      </c>
      <c r="J130" s="189">
        <v>2</v>
      </c>
      <c r="K130" s="184" t="s">
        <v>159</v>
      </c>
      <c r="L130" s="184"/>
      <c r="M130" s="182" t="s">
        <v>160</v>
      </c>
      <c r="N130" s="182" t="s">
        <v>163</v>
      </c>
      <c r="O130" s="182" t="s">
        <v>162</v>
      </c>
      <c r="P130" s="184" t="s">
        <v>108</v>
      </c>
      <c r="Q130" s="184" t="s">
        <v>131</v>
      </c>
      <c r="R130" s="184"/>
      <c r="S130" s="184"/>
    </row>
    <row r="131" spans="1:19" ht="15.75" customHeight="1">
      <c r="A131" s="184">
        <v>4</v>
      </c>
      <c r="B131" s="184" t="s">
        <v>48</v>
      </c>
      <c r="C131" s="184">
        <v>2</v>
      </c>
      <c r="D131" s="184" t="s">
        <v>20</v>
      </c>
      <c r="E131" s="184" t="s">
        <v>63</v>
      </c>
      <c r="F131" s="184">
        <v>15</v>
      </c>
      <c r="G131" s="182">
        <v>8</v>
      </c>
      <c r="H131" s="190">
        <v>1.9</v>
      </c>
      <c r="I131" s="189">
        <v>32</v>
      </c>
      <c r="J131" s="189">
        <v>15</v>
      </c>
      <c r="K131" s="184" t="s">
        <v>159</v>
      </c>
      <c r="L131" s="184"/>
      <c r="M131" s="182" t="s">
        <v>160</v>
      </c>
      <c r="N131" s="182" t="s">
        <v>163</v>
      </c>
      <c r="O131" s="182" t="s">
        <v>162</v>
      </c>
      <c r="P131" s="184" t="s">
        <v>108</v>
      </c>
      <c r="Q131" s="184" t="s">
        <v>250</v>
      </c>
      <c r="R131" s="184"/>
      <c r="S131" s="184"/>
    </row>
    <row r="132" spans="1:19" ht="15.75" customHeight="1">
      <c r="A132" s="184">
        <v>5</v>
      </c>
      <c r="B132" s="184" t="s">
        <v>48</v>
      </c>
      <c r="C132" s="184">
        <v>2</v>
      </c>
      <c r="D132" s="184" t="s">
        <v>20</v>
      </c>
      <c r="E132" s="184" t="s">
        <v>63</v>
      </c>
      <c r="F132" s="184">
        <v>15</v>
      </c>
      <c r="G132" s="182">
        <v>18</v>
      </c>
      <c r="H132" s="190">
        <v>2.5</v>
      </c>
      <c r="I132" s="189">
        <v>41</v>
      </c>
      <c r="J132" s="189">
        <v>25</v>
      </c>
      <c r="K132" s="184" t="s">
        <v>159</v>
      </c>
      <c r="L132" s="184"/>
      <c r="M132" s="182" t="s">
        <v>160</v>
      </c>
      <c r="N132" s="182" t="s">
        <v>163</v>
      </c>
      <c r="O132" s="182" t="s">
        <v>162</v>
      </c>
      <c r="P132" s="184" t="s">
        <v>108</v>
      </c>
      <c r="Q132" s="184" t="s">
        <v>250</v>
      </c>
      <c r="R132" s="184"/>
      <c r="S132" s="184"/>
    </row>
    <row r="133" spans="1:19" ht="15.75" customHeight="1">
      <c r="A133" s="184">
        <v>6</v>
      </c>
      <c r="B133" s="184" t="s">
        <v>48</v>
      </c>
      <c r="C133" s="184">
        <v>4</v>
      </c>
      <c r="D133" s="184" t="s">
        <v>20</v>
      </c>
      <c r="E133" s="184" t="s">
        <v>63</v>
      </c>
      <c r="F133" s="184">
        <v>27</v>
      </c>
      <c r="G133" s="182">
        <v>11</v>
      </c>
      <c r="H133" s="190">
        <v>7.7</v>
      </c>
      <c r="I133" s="189">
        <v>32</v>
      </c>
      <c r="J133" s="189">
        <v>7</v>
      </c>
      <c r="K133" s="184" t="s">
        <v>159</v>
      </c>
      <c r="L133" s="184"/>
      <c r="M133" s="182" t="s">
        <v>160</v>
      </c>
      <c r="N133" s="182" t="s">
        <v>163</v>
      </c>
      <c r="O133" s="182" t="s">
        <v>162</v>
      </c>
      <c r="P133" s="184" t="s">
        <v>108</v>
      </c>
      <c r="Q133" s="184" t="s">
        <v>131</v>
      </c>
      <c r="R133" s="184"/>
      <c r="S133" s="184"/>
    </row>
    <row r="134" spans="1:19" ht="15.75" customHeight="1">
      <c r="A134" s="184">
        <v>7</v>
      </c>
      <c r="B134" s="184" t="s">
        <v>48</v>
      </c>
      <c r="C134" s="184">
        <v>4</v>
      </c>
      <c r="D134" s="184" t="s">
        <v>20</v>
      </c>
      <c r="E134" s="184" t="s">
        <v>63</v>
      </c>
      <c r="F134" s="184">
        <v>34</v>
      </c>
      <c r="G134" s="182">
        <v>33</v>
      </c>
      <c r="H134" s="190">
        <v>3.8</v>
      </c>
      <c r="I134" s="189">
        <v>29</v>
      </c>
      <c r="J134" s="189">
        <v>1</v>
      </c>
      <c r="K134" s="184" t="s">
        <v>159</v>
      </c>
      <c r="L134" s="184"/>
      <c r="M134" s="182" t="s">
        <v>160</v>
      </c>
      <c r="N134" s="182" t="s">
        <v>163</v>
      </c>
      <c r="O134" s="182" t="s">
        <v>162</v>
      </c>
      <c r="P134" s="184" t="s">
        <v>108</v>
      </c>
      <c r="Q134" s="184" t="s">
        <v>133</v>
      </c>
      <c r="R134" s="184"/>
      <c r="S134" s="184"/>
    </row>
    <row r="135" spans="1:19" ht="15.75" customHeight="1">
      <c r="A135" s="184">
        <v>8</v>
      </c>
      <c r="B135" s="184" t="s">
        <v>48</v>
      </c>
      <c r="C135" s="184">
        <v>4</v>
      </c>
      <c r="D135" s="184" t="s">
        <v>20</v>
      </c>
      <c r="E135" s="184" t="s">
        <v>63</v>
      </c>
      <c r="F135" s="184">
        <v>41</v>
      </c>
      <c r="G135" s="182">
        <v>16</v>
      </c>
      <c r="H135" s="190">
        <v>2.7</v>
      </c>
      <c r="I135" s="189">
        <v>14</v>
      </c>
      <c r="J135" s="189">
        <v>1</v>
      </c>
      <c r="K135" s="184" t="s">
        <v>159</v>
      </c>
      <c r="L135" s="184"/>
      <c r="M135" s="182" t="s">
        <v>160</v>
      </c>
      <c r="N135" s="182" t="s">
        <v>242</v>
      </c>
      <c r="O135" s="182" t="s">
        <v>241</v>
      </c>
      <c r="P135" s="184" t="s">
        <v>108</v>
      </c>
      <c r="Q135" s="184" t="s">
        <v>131</v>
      </c>
      <c r="R135" s="184"/>
      <c r="S135" s="184"/>
    </row>
    <row r="136" spans="1:19" ht="15.75" customHeight="1">
      <c r="A136" s="184">
        <v>9</v>
      </c>
      <c r="B136" s="184" t="s">
        <v>48</v>
      </c>
      <c r="C136" s="184">
        <v>4</v>
      </c>
      <c r="D136" s="184" t="s">
        <v>20</v>
      </c>
      <c r="E136" s="184" t="s">
        <v>65</v>
      </c>
      <c r="F136" s="184">
        <v>44</v>
      </c>
      <c r="G136" s="182">
        <v>11</v>
      </c>
      <c r="H136" s="190">
        <v>0.6</v>
      </c>
      <c r="I136" s="189">
        <v>10</v>
      </c>
      <c r="J136" s="189">
        <v>2</v>
      </c>
      <c r="K136" s="184" t="s">
        <v>159</v>
      </c>
      <c r="L136" s="184"/>
      <c r="M136" s="182" t="s">
        <v>160</v>
      </c>
      <c r="N136" s="182" t="s">
        <v>163</v>
      </c>
      <c r="O136" s="182" t="s">
        <v>162</v>
      </c>
      <c r="P136" s="184" t="s">
        <v>108</v>
      </c>
      <c r="Q136" s="184" t="s">
        <v>133</v>
      </c>
      <c r="R136" s="184"/>
      <c r="S136" s="184"/>
    </row>
    <row r="137" spans="1:19" ht="15.75" customHeight="1">
      <c r="A137" s="184">
        <v>10</v>
      </c>
      <c r="B137" s="184" t="s">
        <v>48</v>
      </c>
      <c r="C137" s="184">
        <v>4</v>
      </c>
      <c r="D137" s="184" t="s">
        <v>20</v>
      </c>
      <c r="E137" s="184" t="s">
        <v>63</v>
      </c>
      <c r="F137" s="184">
        <v>45</v>
      </c>
      <c r="G137" s="182">
        <v>4</v>
      </c>
      <c r="H137" s="190">
        <v>1.1</v>
      </c>
      <c r="I137" s="189">
        <v>18</v>
      </c>
      <c r="J137" s="189">
        <v>3</v>
      </c>
      <c r="K137" s="184" t="s">
        <v>159</v>
      </c>
      <c r="L137" s="184"/>
      <c r="M137" s="182" t="s">
        <v>160</v>
      </c>
      <c r="N137" s="182" t="s">
        <v>242</v>
      </c>
      <c r="O137" s="182" t="s">
        <v>241</v>
      </c>
      <c r="P137" s="184" t="s">
        <v>108</v>
      </c>
      <c r="Q137" s="184" t="s">
        <v>133</v>
      </c>
      <c r="R137" s="184"/>
      <c r="S137" s="184"/>
    </row>
    <row r="138" spans="1:19" ht="15.75" customHeight="1">
      <c r="A138" s="184">
        <v>11</v>
      </c>
      <c r="B138" s="184" t="s">
        <v>48</v>
      </c>
      <c r="C138" s="184">
        <v>3</v>
      </c>
      <c r="D138" s="184" t="s">
        <v>20</v>
      </c>
      <c r="E138" s="184" t="s">
        <v>63</v>
      </c>
      <c r="F138" s="184">
        <v>64</v>
      </c>
      <c r="G138" s="182">
        <v>22</v>
      </c>
      <c r="H138" s="190">
        <v>0.2</v>
      </c>
      <c r="I138" s="189">
        <v>8</v>
      </c>
      <c r="J138" s="189">
        <v>3</v>
      </c>
      <c r="K138" s="184" t="s">
        <v>159</v>
      </c>
      <c r="L138" s="184"/>
      <c r="M138" s="182" t="s">
        <v>160</v>
      </c>
      <c r="N138" s="182" t="s">
        <v>163</v>
      </c>
      <c r="O138" s="182" t="s">
        <v>162</v>
      </c>
      <c r="P138" s="184" t="s">
        <v>108</v>
      </c>
      <c r="Q138" s="184" t="s">
        <v>135</v>
      </c>
      <c r="R138" s="184"/>
      <c r="S138" s="184"/>
    </row>
    <row r="139" spans="1:19" ht="15.75" customHeight="1">
      <c r="A139" s="184">
        <v>12</v>
      </c>
      <c r="B139" s="184" t="s">
        <v>48</v>
      </c>
      <c r="C139" s="184">
        <v>4</v>
      </c>
      <c r="D139" s="184" t="s">
        <v>20</v>
      </c>
      <c r="E139" s="184" t="s">
        <v>63</v>
      </c>
      <c r="F139" s="184">
        <v>69</v>
      </c>
      <c r="G139" s="182">
        <v>13</v>
      </c>
      <c r="H139" s="190">
        <v>3.5</v>
      </c>
      <c r="I139" s="189">
        <v>54</v>
      </c>
      <c r="J139" s="189">
        <v>3</v>
      </c>
      <c r="K139" s="184" t="s">
        <v>159</v>
      </c>
      <c r="L139" s="184"/>
      <c r="M139" s="182" t="s">
        <v>160</v>
      </c>
      <c r="N139" s="182" t="s">
        <v>163</v>
      </c>
      <c r="O139" s="182" t="s">
        <v>162</v>
      </c>
      <c r="P139" s="184" t="s">
        <v>108</v>
      </c>
      <c r="Q139" s="184" t="s">
        <v>136</v>
      </c>
      <c r="R139" s="184"/>
      <c r="S139" s="184"/>
    </row>
    <row r="140" spans="1:19" ht="15.75" customHeight="1">
      <c r="A140" s="184">
        <v>13</v>
      </c>
      <c r="B140" s="184" t="s">
        <v>48</v>
      </c>
      <c r="C140" s="184">
        <v>4</v>
      </c>
      <c r="D140" s="184" t="s">
        <v>20</v>
      </c>
      <c r="E140" s="184" t="s">
        <v>63</v>
      </c>
      <c r="F140" s="184">
        <v>69</v>
      </c>
      <c r="G140" s="182">
        <v>14</v>
      </c>
      <c r="H140" s="190">
        <v>2.1</v>
      </c>
      <c r="I140" s="189">
        <v>44</v>
      </c>
      <c r="J140" s="189">
        <v>24</v>
      </c>
      <c r="K140" s="184" t="s">
        <v>159</v>
      </c>
      <c r="L140" s="184"/>
      <c r="M140" s="182" t="s">
        <v>160</v>
      </c>
      <c r="N140" s="182" t="s">
        <v>242</v>
      </c>
      <c r="O140" s="182" t="s">
        <v>241</v>
      </c>
      <c r="P140" s="184" t="s">
        <v>108</v>
      </c>
      <c r="Q140" s="184" t="s">
        <v>136</v>
      </c>
      <c r="R140" s="184"/>
      <c r="S140" s="184"/>
    </row>
    <row r="141" spans="1:19" s="217" customFormat="1" ht="15.75" customHeight="1">
      <c r="A141" s="216"/>
      <c r="B141" s="216" t="s">
        <v>17</v>
      </c>
      <c r="C141" s="216"/>
      <c r="D141" s="216" t="s">
        <v>20</v>
      </c>
      <c r="E141" s="309" t="s">
        <v>104</v>
      </c>
      <c r="F141" s="310"/>
      <c r="G141" s="311"/>
      <c r="H141" s="214">
        <f>SUM(H142:H146)</f>
        <v>18.1</v>
      </c>
      <c r="I141" s="215">
        <f>SUM(I142:I146)</f>
        <v>145</v>
      </c>
      <c r="J141" s="215">
        <f>SUM(J142:J146)</f>
        <v>6</v>
      </c>
      <c r="K141" s="216"/>
      <c r="L141" s="216"/>
      <c r="M141" s="250"/>
      <c r="N141" s="250"/>
      <c r="O141" s="250"/>
      <c r="P141" s="216"/>
      <c r="Q141" s="216"/>
      <c r="R141" s="216"/>
      <c r="S141" s="216"/>
    </row>
    <row r="142" spans="1:19" ht="15.75" customHeight="1">
      <c r="A142" s="184">
        <v>1</v>
      </c>
      <c r="B142" s="184" t="s">
        <v>17</v>
      </c>
      <c r="C142" s="184">
        <v>4</v>
      </c>
      <c r="D142" s="184" t="s">
        <v>20</v>
      </c>
      <c r="E142" s="187" t="s">
        <v>63</v>
      </c>
      <c r="F142" s="185">
        <v>5</v>
      </c>
      <c r="G142" s="181">
        <v>13</v>
      </c>
      <c r="H142" s="187">
        <v>3.5</v>
      </c>
      <c r="I142" s="189">
        <v>17</v>
      </c>
      <c r="J142" s="189">
        <v>0</v>
      </c>
      <c r="K142" s="184" t="s">
        <v>159</v>
      </c>
      <c r="L142" s="184"/>
      <c r="M142" s="182" t="s">
        <v>160</v>
      </c>
      <c r="N142" s="182" t="s">
        <v>174</v>
      </c>
      <c r="O142" s="182" t="s">
        <v>162</v>
      </c>
      <c r="P142" s="184" t="s">
        <v>109</v>
      </c>
      <c r="Q142" s="184" t="s">
        <v>140</v>
      </c>
      <c r="R142" s="184"/>
      <c r="S142" s="184"/>
    </row>
    <row r="143" spans="1:19" ht="15.75" customHeight="1">
      <c r="A143" s="184">
        <v>2</v>
      </c>
      <c r="B143" s="184" t="s">
        <v>17</v>
      </c>
      <c r="C143" s="184">
        <v>4</v>
      </c>
      <c r="D143" s="184" t="s">
        <v>20</v>
      </c>
      <c r="E143" s="184" t="s">
        <v>63</v>
      </c>
      <c r="F143" s="184">
        <v>9</v>
      </c>
      <c r="G143" s="182">
        <v>6</v>
      </c>
      <c r="H143" s="190">
        <v>4.7</v>
      </c>
      <c r="I143" s="189">
        <v>34</v>
      </c>
      <c r="J143" s="189">
        <v>0</v>
      </c>
      <c r="K143" s="184" t="s">
        <v>159</v>
      </c>
      <c r="L143" s="184"/>
      <c r="M143" s="182" t="s">
        <v>160</v>
      </c>
      <c r="N143" s="182" t="s">
        <v>174</v>
      </c>
      <c r="O143" s="182" t="s">
        <v>162</v>
      </c>
      <c r="P143" s="184" t="s">
        <v>109</v>
      </c>
      <c r="Q143" s="184" t="s">
        <v>140</v>
      </c>
      <c r="R143" s="184"/>
      <c r="S143" s="184"/>
    </row>
    <row r="144" spans="1:19" ht="15.75" customHeight="1">
      <c r="A144" s="184">
        <v>3</v>
      </c>
      <c r="B144" s="184" t="s">
        <v>17</v>
      </c>
      <c r="C144" s="184">
        <v>2</v>
      </c>
      <c r="D144" s="184" t="s">
        <v>20</v>
      </c>
      <c r="E144" s="184" t="s">
        <v>63</v>
      </c>
      <c r="F144" s="184">
        <v>21</v>
      </c>
      <c r="G144" s="182">
        <v>22</v>
      </c>
      <c r="H144" s="190">
        <v>3.3</v>
      </c>
      <c r="I144" s="188">
        <v>35</v>
      </c>
      <c r="J144" s="188">
        <v>0</v>
      </c>
      <c r="K144" s="184" t="s">
        <v>159</v>
      </c>
      <c r="L144" s="184"/>
      <c r="M144" s="182" t="s">
        <v>160</v>
      </c>
      <c r="N144" s="182" t="s">
        <v>174</v>
      </c>
      <c r="O144" s="182" t="s">
        <v>162</v>
      </c>
      <c r="P144" s="184" t="s">
        <v>109</v>
      </c>
      <c r="Q144" s="184" t="s">
        <v>138</v>
      </c>
      <c r="R144" s="184"/>
      <c r="S144" s="184"/>
    </row>
    <row r="145" spans="1:19" ht="15.75" customHeight="1">
      <c r="A145" s="184">
        <v>4</v>
      </c>
      <c r="B145" s="184" t="s">
        <v>17</v>
      </c>
      <c r="C145" s="184">
        <v>3</v>
      </c>
      <c r="D145" s="184" t="s">
        <v>20</v>
      </c>
      <c r="E145" s="184" t="s">
        <v>63</v>
      </c>
      <c r="F145" s="184">
        <v>40</v>
      </c>
      <c r="G145" s="182">
        <v>5</v>
      </c>
      <c r="H145" s="190">
        <v>0.8</v>
      </c>
      <c r="I145" s="189">
        <v>13</v>
      </c>
      <c r="J145" s="189">
        <v>6</v>
      </c>
      <c r="K145" s="184" t="s">
        <v>159</v>
      </c>
      <c r="L145" s="184"/>
      <c r="M145" s="182" t="s">
        <v>160</v>
      </c>
      <c r="N145" s="182" t="s">
        <v>174</v>
      </c>
      <c r="O145" s="182" t="s">
        <v>162</v>
      </c>
      <c r="P145" s="184" t="s">
        <v>109</v>
      </c>
      <c r="Q145" s="184" t="s">
        <v>139</v>
      </c>
      <c r="R145" s="184"/>
      <c r="S145" s="184"/>
    </row>
    <row r="146" spans="1:19" ht="15.75" customHeight="1">
      <c r="A146" s="184">
        <v>5</v>
      </c>
      <c r="B146" s="184" t="s">
        <v>17</v>
      </c>
      <c r="C146" s="184">
        <v>3</v>
      </c>
      <c r="D146" s="184" t="s">
        <v>20</v>
      </c>
      <c r="E146" s="187" t="s">
        <v>63</v>
      </c>
      <c r="F146" s="184">
        <v>40</v>
      </c>
      <c r="G146" s="182">
        <v>2</v>
      </c>
      <c r="H146" s="190">
        <v>5.8</v>
      </c>
      <c r="I146" s="189">
        <v>46</v>
      </c>
      <c r="J146" s="189">
        <v>0</v>
      </c>
      <c r="K146" s="184" t="s">
        <v>159</v>
      </c>
      <c r="L146" s="184"/>
      <c r="M146" s="182" t="s">
        <v>160</v>
      </c>
      <c r="N146" s="182" t="s">
        <v>174</v>
      </c>
      <c r="O146" s="182" t="s">
        <v>162</v>
      </c>
      <c r="P146" s="184" t="s">
        <v>109</v>
      </c>
      <c r="Q146" s="184" t="s">
        <v>139</v>
      </c>
      <c r="R146" s="184"/>
      <c r="S146" s="184"/>
    </row>
    <row r="147" spans="1:19" s="221" customFormat="1" ht="15.75" customHeight="1">
      <c r="A147" s="312" t="s">
        <v>112</v>
      </c>
      <c r="B147" s="313"/>
      <c r="C147" s="313"/>
      <c r="D147" s="313"/>
      <c r="E147" s="313"/>
      <c r="F147" s="313"/>
      <c r="G147" s="313"/>
      <c r="H147" s="218">
        <f>H141+H127+H119+H113+H110</f>
        <v>97.80000000000001</v>
      </c>
      <c r="I147" s="219">
        <f>I141+I127+I119+I113+I110</f>
        <v>768</v>
      </c>
      <c r="J147" s="219">
        <f>J141+J127+J119+J113+J110</f>
        <v>110</v>
      </c>
      <c r="K147" s="220"/>
      <c r="L147" s="220"/>
      <c r="M147" s="251"/>
      <c r="N147" s="251"/>
      <c r="O147" s="251"/>
      <c r="P147" s="220"/>
      <c r="Q147" s="220"/>
      <c r="R147" s="220"/>
      <c r="S147" s="220"/>
    </row>
    <row r="148" spans="1:19" s="217" customFormat="1" ht="15.75" customHeight="1">
      <c r="A148" s="216"/>
      <c r="B148" s="216" t="s">
        <v>14</v>
      </c>
      <c r="C148" s="216"/>
      <c r="D148" s="216" t="s">
        <v>25</v>
      </c>
      <c r="E148" s="309" t="s">
        <v>104</v>
      </c>
      <c r="F148" s="310"/>
      <c r="G148" s="311"/>
      <c r="H148" s="214">
        <f>SUM(H149:H154)</f>
        <v>13.900000000000002</v>
      </c>
      <c r="I148" s="215">
        <f>SUM(I149:I154)</f>
        <v>205</v>
      </c>
      <c r="J148" s="215">
        <f>SUM(J149:J154)</f>
        <v>179</v>
      </c>
      <c r="K148" s="216"/>
      <c r="L148" s="216"/>
      <c r="M148" s="250"/>
      <c r="N148" s="250"/>
      <c r="O148" s="250"/>
      <c r="P148" s="216"/>
      <c r="Q148" s="216"/>
      <c r="R148" s="216"/>
      <c r="S148" s="216"/>
    </row>
    <row r="149" spans="1:19" ht="15.75" customHeight="1">
      <c r="A149" s="184">
        <v>1</v>
      </c>
      <c r="B149" s="184" t="s">
        <v>14</v>
      </c>
      <c r="C149" s="184">
        <v>4</v>
      </c>
      <c r="D149" s="184" t="s">
        <v>25</v>
      </c>
      <c r="E149" s="184" t="s">
        <v>63</v>
      </c>
      <c r="F149" s="184">
        <v>20</v>
      </c>
      <c r="G149" s="182">
        <v>6</v>
      </c>
      <c r="H149" s="190">
        <v>4.4</v>
      </c>
      <c r="I149" s="189">
        <v>78</v>
      </c>
      <c r="J149" s="189">
        <v>68</v>
      </c>
      <c r="K149" s="184" t="s">
        <v>159</v>
      </c>
      <c r="L149" s="184"/>
      <c r="M149" s="182" t="s">
        <v>160</v>
      </c>
      <c r="N149" s="182" t="s">
        <v>170</v>
      </c>
      <c r="O149" s="182" t="s">
        <v>167</v>
      </c>
      <c r="P149" s="184" t="s">
        <v>105</v>
      </c>
      <c r="Q149" s="184" t="s">
        <v>144</v>
      </c>
      <c r="R149" s="184"/>
      <c r="S149" s="184"/>
    </row>
    <row r="150" spans="1:19" ht="15.75" customHeight="1">
      <c r="A150" s="184">
        <v>2</v>
      </c>
      <c r="B150" s="184" t="s">
        <v>14</v>
      </c>
      <c r="C150" s="185">
        <v>4</v>
      </c>
      <c r="D150" s="184" t="s">
        <v>25</v>
      </c>
      <c r="E150" s="185" t="s">
        <v>65</v>
      </c>
      <c r="F150" s="184">
        <v>27</v>
      </c>
      <c r="G150" s="182">
        <v>6</v>
      </c>
      <c r="H150" s="190">
        <v>1.5</v>
      </c>
      <c r="I150" s="188">
        <v>20</v>
      </c>
      <c r="J150" s="188">
        <v>16</v>
      </c>
      <c r="K150" s="184" t="s">
        <v>159</v>
      </c>
      <c r="L150" s="184"/>
      <c r="M150" s="182" t="s">
        <v>160</v>
      </c>
      <c r="N150" s="182" t="s">
        <v>170</v>
      </c>
      <c r="O150" s="182" t="s">
        <v>167</v>
      </c>
      <c r="P150" s="184" t="s">
        <v>105</v>
      </c>
      <c r="Q150" s="184" t="s">
        <v>145</v>
      </c>
      <c r="R150" s="184"/>
      <c r="S150" s="184"/>
    </row>
    <row r="151" spans="1:19" ht="15.75" customHeight="1">
      <c r="A151" s="184">
        <v>3</v>
      </c>
      <c r="B151" s="184" t="s">
        <v>14</v>
      </c>
      <c r="C151" s="185">
        <v>2</v>
      </c>
      <c r="D151" s="184" t="s">
        <v>25</v>
      </c>
      <c r="E151" s="185" t="s">
        <v>68</v>
      </c>
      <c r="F151" s="184">
        <v>40</v>
      </c>
      <c r="G151" s="182">
        <v>9</v>
      </c>
      <c r="H151" s="190">
        <v>1.7</v>
      </c>
      <c r="I151" s="188">
        <v>30</v>
      </c>
      <c r="J151" s="188">
        <v>26</v>
      </c>
      <c r="K151" s="184" t="s">
        <v>159</v>
      </c>
      <c r="L151" s="184"/>
      <c r="M151" s="182" t="s">
        <v>160</v>
      </c>
      <c r="N151" s="182" t="s">
        <v>170</v>
      </c>
      <c r="O151" s="182" t="s">
        <v>167</v>
      </c>
      <c r="P151" s="184" t="s">
        <v>105</v>
      </c>
      <c r="Q151" s="184" t="s">
        <v>118</v>
      </c>
      <c r="R151" s="184"/>
      <c r="S151" s="184"/>
    </row>
    <row r="152" spans="1:19" ht="15.75" customHeight="1">
      <c r="A152" s="184">
        <v>4</v>
      </c>
      <c r="B152" s="184" t="s">
        <v>14</v>
      </c>
      <c r="C152" s="184">
        <v>2</v>
      </c>
      <c r="D152" s="184" t="s">
        <v>25</v>
      </c>
      <c r="E152" s="185" t="s">
        <v>63</v>
      </c>
      <c r="F152" s="184">
        <v>41</v>
      </c>
      <c r="G152" s="182" t="s">
        <v>57</v>
      </c>
      <c r="H152" s="184">
        <v>3.8</v>
      </c>
      <c r="I152" s="188">
        <v>32</v>
      </c>
      <c r="J152" s="188">
        <v>28</v>
      </c>
      <c r="K152" s="184" t="s">
        <v>159</v>
      </c>
      <c r="L152" s="184"/>
      <c r="M152" s="182" t="s">
        <v>160</v>
      </c>
      <c r="N152" s="182" t="s">
        <v>170</v>
      </c>
      <c r="O152" s="182" t="s">
        <v>167</v>
      </c>
      <c r="P152" s="184" t="s">
        <v>105</v>
      </c>
      <c r="Q152" s="184" t="s">
        <v>118</v>
      </c>
      <c r="R152" s="184"/>
      <c r="S152" s="184"/>
    </row>
    <row r="153" spans="1:19" ht="15.75" customHeight="1">
      <c r="A153" s="184">
        <v>5</v>
      </c>
      <c r="B153" s="184" t="s">
        <v>14</v>
      </c>
      <c r="C153" s="185">
        <v>2</v>
      </c>
      <c r="D153" s="184" t="s">
        <v>25</v>
      </c>
      <c r="E153" s="185" t="s">
        <v>63</v>
      </c>
      <c r="F153" s="184">
        <v>46</v>
      </c>
      <c r="G153" s="182">
        <v>7</v>
      </c>
      <c r="H153" s="190">
        <v>0.3</v>
      </c>
      <c r="I153" s="188">
        <v>10</v>
      </c>
      <c r="J153" s="188">
        <v>9</v>
      </c>
      <c r="K153" s="184" t="s">
        <v>159</v>
      </c>
      <c r="L153" s="184"/>
      <c r="M153" s="182" t="s">
        <v>160</v>
      </c>
      <c r="N153" s="182" t="s">
        <v>170</v>
      </c>
      <c r="O153" s="182" t="s">
        <v>167</v>
      </c>
      <c r="P153" s="184" t="s">
        <v>105</v>
      </c>
      <c r="Q153" s="184" t="s">
        <v>118</v>
      </c>
      <c r="R153" s="184"/>
      <c r="S153" s="184"/>
    </row>
    <row r="154" spans="1:19" ht="15.75" customHeight="1">
      <c r="A154" s="184">
        <v>6</v>
      </c>
      <c r="B154" s="184" t="s">
        <v>14</v>
      </c>
      <c r="C154" s="184">
        <v>2</v>
      </c>
      <c r="D154" s="184" t="s">
        <v>25</v>
      </c>
      <c r="E154" s="185" t="s">
        <v>63</v>
      </c>
      <c r="F154" s="184">
        <v>46</v>
      </c>
      <c r="G154" s="182">
        <v>12</v>
      </c>
      <c r="H154" s="184">
        <v>2.2</v>
      </c>
      <c r="I154" s="189">
        <v>35</v>
      </c>
      <c r="J154" s="189">
        <v>32</v>
      </c>
      <c r="K154" s="184" t="s">
        <v>159</v>
      </c>
      <c r="L154" s="184"/>
      <c r="M154" s="182" t="s">
        <v>160</v>
      </c>
      <c r="N154" s="182" t="s">
        <v>170</v>
      </c>
      <c r="O154" s="182" t="s">
        <v>167</v>
      </c>
      <c r="P154" s="184" t="s">
        <v>105</v>
      </c>
      <c r="Q154" s="184" t="s">
        <v>118</v>
      </c>
      <c r="R154" s="184"/>
      <c r="S154" s="184"/>
    </row>
    <row r="155" spans="1:19" s="217" customFormat="1" ht="15.75" customHeight="1">
      <c r="A155" s="216"/>
      <c r="B155" s="216" t="s">
        <v>18</v>
      </c>
      <c r="C155" s="216"/>
      <c r="D155" s="216" t="s">
        <v>25</v>
      </c>
      <c r="E155" s="309" t="s">
        <v>104</v>
      </c>
      <c r="F155" s="310"/>
      <c r="G155" s="311"/>
      <c r="H155" s="214">
        <f>SUM(H156:H165)</f>
        <v>16.7</v>
      </c>
      <c r="I155" s="215">
        <f>SUM(I156:I165)</f>
        <v>211</v>
      </c>
      <c r="J155" s="215">
        <f>SUM(J156:J165)</f>
        <v>189</v>
      </c>
      <c r="K155" s="216"/>
      <c r="L155" s="216"/>
      <c r="M155" s="250"/>
      <c r="N155" s="250"/>
      <c r="O155" s="250"/>
      <c r="P155" s="216"/>
      <c r="Q155" s="216"/>
      <c r="R155" s="216"/>
      <c r="S155" s="216"/>
    </row>
    <row r="156" spans="1:19" ht="15.75" customHeight="1">
      <c r="A156" s="184">
        <v>1</v>
      </c>
      <c r="B156" s="184" t="s">
        <v>18</v>
      </c>
      <c r="C156" s="184">
        <v>4</v>
      </c>
      <c r="D156" s="184" t="s">
        <v>25</v>
      </c>
      <c r="E156" s="184" t="s">
        <v>65</v>
      </c>
      <c r="F156" s="184">
        <v>8</v>
      </c>
      <c r="G156" s="182" t="s">
        <v>60</v>
      </c>
      <c r="H156" s="190">
        <v>2</v>
      </c>
      <c r="I156" s="189">
        <v>24</v>
      </c>
      <c r="J156" s="189">
        <v>21</v>
      </c>
      <c r="K156" s="184" t="s">
        <v>159</v>
      </c>
      <c r="L156" s="184"/>
      <c r="M156" s="182" t="s">
        <v>160</v>
      </c>
      <c r="N156" s="182" t="s">
        <v>178</v>
      </c>
      <c r="O156" s="182" t="s">
        <v>167</v>
      </c>
      <c r="P156" s="184" t="s">
        <v>106</v>
      </c>
      <c r="Q156" s="184" t="s">
        <v>123</v>
      </c>
      <c r="R156" s="184"/>
      <c r="S156" s="184"/>
    </row>
    <row r="157" spans="1:19" ht="15.75" customHeight="1">
      <c r="A157" s="184">
        <v>2</v>
      </c>
      <c r="B157" s="184" t="s">
        <v>18</v>
      </c>
      <c r="C157" s="184">
        <v>4</v>
      </c>
      <c r="D157" s="184" t="s">
        <v>25</v>
      </c>
      <c r="E157" s="184" t="s">
        <v>65</v>
      </c>
      <c r="F157" s="184">
        <v>9</v>
      </c>
      <c r="G157" s="182">
        <v>2</v>
      </c>
      <c r="H157" s="190">
        <v>2.3</v>
      </c>
      <c r="I157" s="189">
        <v>32</v>
      </c>
      <c r="J157" s="189">
        <v>28</v>
      </c>
      <c r="K157" s="184" t="s">
        <v>159</v>
      </c>
      <c r="L157" s="184"/>
      <c r="M157" s="182" t="s">
        <v>160</v>
      </c>
      <c r="N157" s="182" t="s">
        <v>178</v>
      </c>
      <c r="O157" s="182" t="s">
        <v>167</v>
      </c>
      <c r="P157" s="184" t="s">
        <v>106</v>
      </c>
      <c r="Q157" s="184" t="s">
        <v>123</v>
      </c>
      <c r="R157" s="184"/>
      <c r="S157" s="184"/>
    </row>
    <row r="158" spans="1:19" ht="15.75" customHeight="1">
      <c r="A158" s="184">
        <v>3</v>
      </c>
      <c r="B158" s="184" t="s">
        <v>18</v>
      </c>
      <c r="C158" s="184">
        <v>4</v>
      </c>
      <c r="D158" s="184" t="s">
        <v>25</v>
      </c>
      <c r="E158" s="184" t="s">
        <v>63</v>
      </c>
      <c r="F158" s="184">
        <v>13</v>
      </c>
      <c r="G158" s="182">
        <v>12</v>
      </c>
      <c r="H158" s="190">
        <v>1.4</v>
      </c>
      <c r="I158" s="189">
        <v>29</v>
      </c>
      <c r="J158" s="189">
        <v>26</v>
      </c>
      <c r="K158" s="184" t="s">
        <v>159</v>
      </c>
      <c r="L158" s="184"/>
      <c r="M158" s="182" t="s">
        <v>160</v>
      </c>
      <c r="N158" s="182" t="s">
        <v>178</v>
      </c>
      <c r="O158" s="182" t="s">
        <v>167</v>
      </c>
      <c r="P158" s="184" t="s">
        <v>107</v>
      </c>
      <c r="Q158" s="184" t="s">
        <v>124</v>
      </c>
      <c r="R158" s="184"/>
      <c r="S158" s="184"/>
    </row>
    <row r="159" spans="1:19" ht="15.75" customHeight="1">
      <c r="A159" s="184">
        <v>4</v>
      </c>
      <c r="B159" s="184" t="s">
        <v>18</v>
      </c>
      <c r="C159" s="184">
        <v>4</v>
      </c>
      <c r="D159" s="184" t="s">
        <v>25</v>
      </c>
      <c r="E159" s="185" t="s">
        <v>64</v>
      </c>
      <c r="F159" s="184">
        <v>19</v>
      </c>
      <c r="G159" s="182" t="s">
        <v>53</v>
      </c>
      <c r="H159" s="190">
        <v>1.5</v>
      </c>
      <c r="I159" s="189">
        <v>20</v>
      </c>
      <c r="J159" s="189">
        <v>20</v>
      </c>
      <c r="K159" s="184" t="s">
        <v>159</v>
      </c>
      <c r="L159" s="184"/>
      <c r="M159" s="182" t="s">
        <v>160</v>
      </c>
      <c r="N159" s="182" t="s">
        <v>178</v>
      </c>
      <c r="O159" s="182" t="s">
        <v>167</v>
      </c>
      <c r="P159" s="184" t="s">
        <v>107</v>
      </c>
      <c r="Q159" s="184" t="s">
        <v>124</v>
      </c>
      <c r="R159" s="184"/>
      <c r="S159" s="184"/>
    </row>
    <row r="160" spans="1:19" ht="15.75" customHeight="1">
      <c r="A160" s="184">
        <v>5</v>
      </c>
      <c r="B160" s="184" t="s">
        <v>18</v>
      </c>
      <c r="C160" s="184">
        <v>4</v>
      </c>
      <c r="D160" s="184" t="s">
        <v>25</v>
      </c>
      <c r="E160" s="185" t="s">
        <v>63</v>
      </c>
      <c r="F160" s="184">
        <v>22</v>
      </c>
      <c r="G160" s="182" t="s">
        <v>54</v>
      </c>
      <c r="H160" s="190">
        <v>3.1</v>
      </c>
      <c r="I160" s="189">
        <v>44</v>
      </c>
      <c r="J160" s="189">
        <v>39</v>
      </c>
      <c r="K160" s="184" t="s">
        <v>159</v>
      </c>
      <c r="L160" s="184"/>
      <c r="M160" s="182" t="s">
        <v>160</v>
      </c>
      <c r="N160" s="182" t="s">
        <v>178</v>
      </c>
      <c r="O160" s="182" t="s">
        <v>167</v>
      </c>
      <c r="P160" s="184" t="s">
        <v>107</v>
      </c>
      <c r="Q160" s="184" t="s">
        <v>124</v>
      </c>
      <c r="R160" s="184"/>
      <c r="S160" s="184"/>
    </row>
    <row r="161" spans="1:19" ht="15.75" customHeight="1">
      <c r="A161" s="184">
        <v>6</v>
      </c>
      <c r="B161" s="184" t="s">
        <v>18</v>
      </c>
      <c r="C161" s="184">
        <v>4</v>
      </c>
      <c r="D161" s="184" t="s">
        <v>25</v>
      </c>
      <c r="E161" s="185" t="s">
        <v>72</v>
      </c>
      <c r="F161" s="184">
        <v>22</v>
      </c>
      <c r="G161" s="182" t="s">
        <v>59</v>
      </c>
      <c r="H161" s="190">
        <v>0.8</v>
      </c>
      <c r="I161" s="189">
        <v>14</v>
      </c>
      <c r="J161" s="189">
        <v>13</v>
      </c>
      <c r="K161" s="184" t="s">
        <v>159</v>
      </c>
      <c r="L161" s="184"/>
      <c r="M161" s="182" t="s">
        <v>160</v>
      </c>
      <c r="N161" s="182" t="s">
        <v>178</v>
      </c>
      <c r="O161" s="182" t="s">
        <v>167</v>
      </c>
      <c r="P161" s="184" t="s">
        <v>107</v>
      </c>
      <c r="Q161" s="184" t="s">
        <v>124</v>
      </c>
      <c r="R161" s="184"/>
      <c r="S161" s="184"/>
    </row>
    <row r="162" spans="1:19" ht="15.75" customHeight="1">
      <c r="A162" s="184">
        <v>7</v>
      </c>
      <c r="B162" s="184" t="s">
        <v>18</v>
      </c>
      <c r="C162" s="184">
        <v>4</v>
      </c>
      <c r="D162" s="184" t="s">
        <v>25</v>
      </c>
      <c r="E162" s="184" t="s">
        <v>63</v>
      </c>
      <c r="F162" s="184">
        <v>44</v>
      </c>
      <c r="G162" s="182" t="s">
        <v>59</v>
      </c>
      <c r="H162" s="190">
        <v>0.5</v>
      </c>
      <c r="I162" s="189">
        <v>7</v>
      </c>
      <c r="J162" s="189">
        <v>6</v>
      </c>
      <c r="K162" s="184" t="s">
        <v>159</v>
      </c>
      <c r="L162" s="184"/>
      <c r="M162" s="182" t="s">
        <v>160</v>
      </c>
      <c r="N162" s="182" t="s">
        <v>178</v>
      </c>
      <c r="O162" s="182" t="s">
        <v>167</v>
      </c>
      <c r="P162" s="184" t="s">
        <v>107</v>
      </c>
      <c r="Q162" s="184" t="s">
        <v>125</v>
      </c>
      <c r="R162" s="184"/>
      <c r="S162" s="184"/>
    </row>
    <row r="163" spans="1:19" ht="15.75" customHeight="1">
      <c r="A163" s="184">
        <v>8</v>
      </c>
      <c r="B163" s="184" t="s">
        <v>18</v>
      </c>
      <c r="C163" s="184">
        <v>4</v>
      </c>
      <c r="D163" s="184" t="s">
        <v>25</v>
      </c>
      <c r="E163" s="184" t="s">
        <v>63</v>
      </c>
      <c r="F163" s="184">
        <v>45</v>
      </c>
      <c r="G163" s="182" t="s">
        <v>59</v>
      </c>
      <c r="H163" s="190">
        <v>1</v>
      </c>
      <c r="I163" s="189">
        <v>9</v>
      </c>
      <c r="J163" s="189">
        <v>8</v>
      </c>
      <c r="K163" s="184" t="s">
        <v>159</v>
      </c>
      <c r="L163" s="184"/>
      <c r="M163" s="182" t="s">
        <v>160</v>
      </c>
      <c r="N163" s="182" t="s">
        <v>178</v>
      </c>
      <c r="O163" s="182" t="s">
        <v>167</v>
      </c>
      <c r="P163" s="184" t="s">
        <v>107</v>
      </c>
      <c r="Q163" s="184" t="s">
        <v>125</v>
      </c>
      <c r="R163" s="184"/>
      <c r="S163" s="184"/>
    </row>
    <row r="164" spans="1:19" ht="15.75" customHeight="1">
      <c r="A164" s="184">
        <v>9</v>
      </c>
      <c r="B164" s="184" t="s">
        <v>18</v>
      </c>
      <c r="C164" s="184">
        <v>4</v>
      </c>
      <c r="D164" s="184" t="s">
        <v>25</v>
      </c>
      <c r="E164" s="184" t="s">
        <v>63</v>
      </c>
      <c r="F164" s="184">
        <v>58</v>
      </c>
      <c r="G164" s="182" t="s">
        <v>53</v>
      </c>
      <c r="H164" s="190">
        <v>2.3</v>
      </c>
      <c r="I164" s="189">
        <v>14</v>
      </c>
      <c r="J164" s="189">
        <v>12</v>
      </c>
      <c r="K164" s="184" t="s">
        <v>159</v>
      </c>
      <c r="L164" s="184"/>
      <c r="M164" s="182" t="s">
        <v>160</v>
      </c>
      <c r="N164" s="182" t="s">
        <v>178</v>
      </c>
      <c r="O164" s="182" t="s">
        <v>167</v>
      </c>
      <c r="P164" s="184" t="s">
        <v>107</v>
      </c>
      <c r="Q164" s="184" t="s">
        <v>125</v>
      </c>
      <c r="R164" s="184"/>
      <c r="S164" s="184"/>
    </row>
    <row r="165" spans="1:19" ht="15.75" customHeight="1">
      <c r="A165" s="184">
        <v>10</v>
      </c>
      <c r="B165" s="184" t="s">
        <v>18</v>
      </c>
      <c r="C165" s="184">
        <v>2</v>
      </c>
      <c r="D165" s="184" t="s">
        <v>25</v>
      </c>
      <c r="E165" s="185" t="s">
        <v>63</v>
      </c>
      <c r="F165" s="184">
        <v>136</v>
      </c>
      <c r="G165" s="182">
        <v>4</v>
      </c>
      <c r="H165" s="190">
        <v>1.8</v>
      </c>
      <c r="I165" s="189">
        <v>18</v>
      </c>
      <c r="J165" s="189">
        <v>16</v>
      </c>
      <c r="K165" s="184" t="s">
        <v>159</v>
      </c>
      <c r="L165" s="184"/>
      <c r="M165" s="182" t="s">
        <v>160</v>
      </c>
      <c r="N165" s="182" t="s">
        <v>178</v>
      </c>
      <c r="O165" s="182" t="s">
        <v>167</v>
      </c>
      <c r="P165" s="184" t="s">
        <v>107</v>
      </c>
      <c r="Q165" s="184" t="s">
        <v>129</v>
      </c>
      <c r="R165" s="184"/>
      <c r="S165" s="184"/>
    </row>
    <row r="166" spans="1:19" s="217" customFormat="1" ht="15.75" customHeight="1">
      <c r="A166" s="216"/>
      <c r="B166" s="216" t="s">
        <v>48</v>
      </c>
      <c r="C166" s="216"/>
      <c r="D166" s="216" t="s">
        <v>25</v>
      </c>
      <c r="E166" s="309" t="s">
        <v>104</v>
      </c>
      <c r="F166" s="310"/>
      <c r="G166" s="311"/>
      <c r="H166" s="214">
        <f>SUM(H167:H173)</f>
        <v>23.1</v>
      </c>
      <c r="I166" s="215">
        <f>SUM(I167:I173)</f>
        <v>366</v>
      </c>
      <c r="J166" s="215">
        <f>SUM(J167:J173)</f>
        <v>244</v>
      </c>
      <c r="K166" s="216"/>
      <c r="L166" s="216"/>
      <c r="M166" s="250"/>
      <c r="N166" s="250"/>
      <c r="O166" s="250"/>
      <c r="P166" s="216"/>
      <c r="Q166" s="216"/>
      <c r="R166" s="216"/>
      <c r="S166" s="216"/>
    </row>
    <row r="167" spans="1:19" ht="15.75" customHeight="1">
      <c r="A167" s="184"/>
      <c r="B167" s="184" t="s">
        <v>48</v>
      </c>
      <c r="C167" s="184">
        <v>4</v>
      </c>
      <c r="D167" s="184" t="s">
        <v>25</v>
      </c>
      <c r="E167" s="184" t="s">
        <v>63</v>
      </c>
      <c r="F167" s="184">
        <v>8</v>
      </c>
      <c r="G167" s="182">
        <v>13</v>
      </c>
      <c r="H167" s="190">
        <v>4.1</v>
      </c>
      <c r="I167" s="188">
        <v>82</v>
      </c>
      <c r="J167" s="188">
        <v>59</v>
      </c>
      <c r="K167" s="184" t="s">
        <v>159</v>
      </c>
      <c r="L167" s="184"/>
      <c r="M167" s="182" t="s">
        <v>160</v>
      </c>
      <c r="N167" s="182" t="s">
        <v>169</v>
      </c>
      <c r="O167" s="182" t="s">
        <v>167</v>
      </c>
      <c r="P167" s="184" t="s">
        <v>108</v>
      </c>
      <c r="Q167" s="184" t="s">
        <v>130</v>
      </c>
      <c r="R167" s="184"/>
      <c r="S167" s="184"/>
    </row>
    <row r="168" spans="1:19" ht="15.75" customHeight="1">
      <c r="A168" s="184"/>
      <c r="B168" s="184" t="s">
        <v>48</v>
      </c>
      <c r="C168" s="184">
        <v>2</v>
      </c>
      <c r="D168" s="184" t="s">
        <v>25</v>
      </c>
      <c r="E168" s="184" t="s">
        <v>69</v>
      </c>
      <c r="F168" s="184">
        <v>15</v>
      </c>
      <c r="G168" s="182">
        <v>5</v>
      </c>
      <c r="H168" s="184">
        <v>0.7</v>
      </c>
      <c r="I168" s="189">
        <v>11</v>
      </c>
      <c r="J168" s="189">
        <v>7</v>
      </c>
      <c r="K168" s="184" t="s">
        <v>159</v>
      </c>
      <c r="L168" s="184"/>
      <c r="M168" s="182" t="s">
        <v>160</v>
      </c>
      <c r="N168" s="182" t="s">
        <v>169</v>
      </c>
      <c r="O168" s="182" t="s">
        <v>167</v>
      </c>
      <c r="P168" s="184" t="s">
        <v>108</v>
      </c>
      <c r="Q168" s="184" t="s">
        <v>250</v>
      </c>
      <c r="R168" s="184"/>
      <c r="S168" s="184"/>
    </row>
    <row r="169" spans="1:19" ht="15.75" customHeight="1">
      <c r="A169" s="184"/>
      <c r="B169" s="184" t="s">
        <v>48</v>
      </c>
      <c r="C169" s="184">
        <v>4</v>
      </c>
      <c r="D169" s="184" t="s">
        <v>25</v>
      </c>
      <c r="E169" s="184" t="s">
        <v>63</v>
      </c>
      <c r="F169" s="184">
        <v>23</v>
      </c>
      <c r="G169" s="182">
        <v>25</v>
      </c>
      <c r="H169" s="190">
        <v>1.3</v>
      </c>
      <c r="I169" s="189">
        <v>14</v>
      </c>
      <c r="J169" s="189">
        <v>13</v>
      </c>
      <c r="K169" s="184" t="s">
        <v>159</v>
      </c>
      <c r="L169" s="184"/>
      <c r="M169" s="182" t="s">
        <v>160</v>
      </c>
      <c r="N169" s="182" t="s">
        <v>169</v>
      </c>
      <c r="O169" s="182" t="s">
        <v>167</v>
      </c>
      <c r="P169" s="184" t="s">
        <v>108</v>
      </c>
      <c r="Q169" s="184" t="s">
        <v>131</v>
      </c>
      <c r="R169" s="184"/>
      <c r="S169" s="184"/>
    </row>
    <row r="170" spans="1:19" ht="15.75" customHeight="1">
      <c r="A170" s="184"/>
      <c r="B170" s="184" t="s">
        <v>48</v>
      </c>
      <c r="C170" s="184">
        <v>4</v>
      </c>
      <c r="D170" s="184" t="s">
        <v>25</v>
      </c>
      <c r="E170" s="184" t="s">
        <v>63</v>
      </c>
      <c r="F170" s="185">
        <v>45</v>
      </c>
      <c r="G170" s="181">
        <v>23</v>
      </c>
      <c r="H170" s="187">
        <v>0.6</v>
      </c>
      <c r="I170" s="190">
        <v>10</v>
      </c>
      <c r="J170" s="190">
        <v>2</v>
      </c>
      <c r="K170" s="184" t="s">
        <v>159</v>
      </c>
      <c r="L170" s="184"/>
      <c r="M170" s="182" t="s">
        <v>160</v>
      </c>
      <c r="N170" s="182" t="s">
        <v>169</v>
      </c>
      <c r="O170" s="182" t="s">
        <v>167</v>
      </c>
      <c r="P170" s="184" t="s">
        <v>108</v>
      </c>
      <c r="Q170" s="184" t="s">
        <v>133</v>
      </c>
      <c r="R170" s="184"/>
      <c r="S170" s="184"/>
    </row>
    <row r="171" spans="1:19" ht="15.75" customHeight="1">
      <c r="A171" s="184"/>
      <c r="B171" s="184" t="s">
        <v>48</v>
      </c>
      <c r="C171" s="185">
        <v>4</v>
      </c>
      <c r="D171" s="184" t="s">
        <v>25</v>
      </c>
      <c r="E171" s="185" t="s">
        <v>70</v>
      </c>
      <c r="F171" s="184">
        <v>57</v>
      </c>
      <c r="G171" s="182">
        <v>10</v>
      </c>
      <c r="H171" s="184">
        <v>1.1</v>
      </c>
      <c r="I171" s="188">
        <v>12</v>
      </c>
      <c r="J171" s="188">
        <v>12</v>
      </c>
      <c r="K171" s="184" t="s">
        <v>159</v>
      </c>
      <c r="L171" s="184"/>
      <c r="M171" s="182" t="s">
        <v>160</v>
      </c>
      <c r="N171" s="182" t="s">
        <v>169</v>
      </c>
      <c r="O171" s="182" t="s">
        <v>167</v>
      </c>
      <c r="P171" s="184" t="s">
        <v>108</v>
      </c>
      <c r="Q171" s="184" t="s">
        <v>133</v>
      </c>
      <c r="R171" s="184"/>
      <c r="S171" s="184"/>
    </row>
    <row r="172" spans="1:19" ht="15.75" customHeight="1">
      <c r="A172" s="184"/>
      <c r="B172" s="184" t="s">
        <v>48</v>
      </c>
      <c r="C172" s="185">
        <v>4</v>
      </c>
      <c r="D172" s="184" t="s">
        <v>25</v>
      </c>
      <c r="E172" s="185" t="s">
        <v>66</v>
      </c>
      <c r="F172" s="184">
        <v>57</v>
      </c>
      <c r="G172" s="182">
        <v>8</v>
      </c>
      <c r="H172" s="184">
        <v>0.4</v>
      </c>
      <c r="I172" s="188">
        <v>10</v>
      </c>
      <c r="J172" s="188">
        <v>2</v>
      </c>
      <c r="K172" s="184" t="s">
        <v>159</v>
      </c>
      <c r="L172" s="184"/>
      <c r="M172" s="182" t="s">
        <v>160</v>
      </c>
      <c r="N172" s="182" t="s">
        <v>169</v>
      </c>
      <c r="O172" s="182" t="s">
        <v>167</v>
      </c>
      <c r="P172" s="184" t="s">
        <v>108</v>
      </c>
      <c r="Q172" s="184" t="s">
        <v>133</v>
      </c>
      <c r="R172" s="184"/>
      <c r="S172" s="184"/>
    </row>
    <row r="173" spans="1:19" ht="15.75" customHeight="1">
      <c r="A173" s="184"/>
      <c r="B173" s="184" t="s">
        <v>48</v>
      </c>
      <c r="C173" s="184">
        <v>4</v>
      </c>
      <c r="D173" s="184" t="s">
        <v>25</v>
      </c>
      <c r="E173" s="184" t="s">
        <v>63</v>
      </c>
      <c r="F173" s="184">
        <v>74</v>
      </c>
      <c r="G173" s="182">
        <v>3</v>
      </c>
      <c r="H173" s="184">
        <v>14.9</v>
      </c>
      <c r="I173" s="189">
        <v>227</v>
      </c>
      <c r="J173" s="189">
        <v>149</v>
      </c>
      <c r="K173" s="184" t="s">
        <v>159</v>
      </c>
      <c r="L173" s="184"/>
      <c r="M173" s="182" t="s">
        <v>160</v>
      </c>
      <c r="N173" s="182" t="s">
        <v>169</v>
      </c>
      <c r="O173" s="182" t="s">
        <v>167</v>
      </c>
      <c r="P173" s="184" t="s">
        <v>108</v>
      </c>
      <c r="Q173" s="184" t="s">
        <v>136</v>
      </c>
      <c r="R173" s="184"/>
      <c r="S173" s="184"/>
    </row>
    <row r="174" spans="1:19" s="217" customFormat="1" ht="15.75" customHeight="1">
      <c r="A174" s="216"/>
      <c r="B174" s="216" t="s">
        <v>17</v>
      </c>
      <c r="C174" s="216"/>
      <c r="D174" s="216" t="s">
        <v>25</v>
      </c>
      <c r="E174" s="309" t="s">
        <v>104</v>
      </c>
      <c r="F174" s="310"/>
      <c r="G174" s="311"/>
      <c r="H174" s="229">
        <f>SUM(H175:H181)</f>
        <v>11.8</v>
      </c>
      <c r="I174" s="215">
        <f>SUM(I175:I181)</f>
        <v>120</v>
      </c>
      <c r="J174" s="215">
        <f>SUM(J175:J181)</f>
        <v>109</v>
      </c>
      <c r="K174" s="216"/>
      <c r="L174" s="216"/>
      <c r="M174" s="250"/>
      <c r="N174" s="250"/>
      <c r="O174" s="250"/>
      <c r="P174" s="216"/>
      <c r="Q174" s="216"/>
      <c r="R174" s="216"/>
      <c r="S174" s="216"/>
    </row>
    <row r="175" spans="1:19" ht="15.75" customHeight="1">
      <c r="A175" s="184">
        <v>1</v>
      </c>
      <c r="B175" s="184" t="s">
        <v>17</v>
      </c>
      <c r="C175" s="184">
        <v>4</v>
      </c>
      <c r="D175" s="184" t="s">
        <v>25</v>
      </c>
      <c r="E175" s="184" t="s">
        <v>63</v>
      </c>
      <c r="F175" s="184">
        <v>12</v>
      </c>
      <c r="G175" s="182" t="s">
        <v>59</v>
      </c>
      <c r="H175" s="184">
        <v>2.9</v>
      </c>
      <c r="I175" s="189">
        <v>16</v>
      </c>
      <c r="J175" s="189">
        <v>14</v>
      </c>
      <c r="K175" s="184" t="s">
        <v>159</v>
      </c>
      <c r="L175" s="184"/>
      <c r="M175" s="182" t="s">
        <v>160</v>
      </c>
      <c r="N175" s="182" t="s">
        <v>185</v>
      </c>
      <c r="O175" s="182" t="s">
        <v>167</v>
      </c>
      <c r="P175" s="184" t="s">
        <v>109</v>
      </c>
      <c r="Q175" s="184" t="s">
        <v>147</v>
      </c>
      <c r="R175" s="184"/>
      <c r="S175" s="184"/>
    </row>
    <row r="176" spans="1:19" ht="15.75" customHeight="1">
      <c r="A176" s="184">
        <v>2</v>
      </c>
      <c r="B176" s="184" t="s">
        <v>17</v>
      </c>
      <c r="C176" s="184">
        <v>4</v>
      </c>
      <c r="D176" s="184" t="s">
        <v>25</v>
      </c>
      <c r="E176" s="184" t="s">
        <v>64</v>
      </c>
      <c r="F176" s="184">
        <v>31</v>
      </c>
      <c r="G176" s="182" t="s">
        <v>56</v>
      </c>
      <c r="H176" s="191">
        <v>0.5</v>
      </c>
      <c r="I176" s="189">
        <v>4</v>
      </c>
      <c r="J176" s="189">
        <v>4</v>
      </c>
      <c r="K176" s="184" t="s">
        <v>159</v>
      </c>
      <c r="L176" s="184"/>
      <c r="M176" s="182" t="s">
        <v>160</v>
      </c>
      <c r="N176" s="182" t="s">
        <v>185</v>
      </c>
      <c r="O176" s="182" t="s">
        <v>167</v>
      </c>
      <c r="P176" s="184" t="s">
        <v>109</v>
      </c>
      <c r="Q176" s="184" t="s">
        <v>149</v>
      </c>
      <c r="R176" s="184"/>
      <c r="S176" s="184"/>
    </row>
    <row r="177" spans="1:19" ht="15" customHeight="1">
      <c r="A177" s="184">
        <v>3</v>
      </c>
      <c r="B177" s="184" t="s">
        <v>17</v>
      </c>
      <c r="C177" s="184">
        <v>4</v>
      </c>
      <c r="D177" s="184" t="s">
        <v>25</v>
      </c>
      <c r="E177" s="184" t="s">
        <v>64</v>
      </c>
      <c r="F177" s="184">
        <v>32</v>
      </c>
      <c r="G177" s="182">
        <v>9</v>
      </c>
      <c r="H177" s="184">
        <v>0.7</v>
      </c>
      <c r="I177" s="189">
        <v>6</v>
      </c>
      <c r="J177" s="189">
        <v>6</v>
      </c>
      <c r="K177" s="184" t="s">
        <v>159</v>
      </c>
      <c r="L177" s="184"/>
      <c r="M177" s="182" t="s">
        <v>160</v>
      </c>
      <c r="N177" s="182" t="s">
        <v>185</v>
      </c>
      <c r="O177" s="182" t="s">
        <v>167</v>
      </c>
      <c r="P177" s="184" t="s">
        <v>109</v>
      </c>
      <c r="Q177" s="184" t="s">
        <v>150</v>
      </c>
      <c r="R177" s="184"/>
      <c r="S177" s="184"/>
    </row>
    <row r="178" spans="1:19" ht="15" customHeight="1">
      <c r="A178" s="184">
        <v>4</v>
      </c>
      <c r="B178" s="184" t="s">
        <v>17</v>
      </c>
      <c r="C178" s="184">
        <v>4</v>
      </c>
      <c r="D178" s="184" t="s">
        <v>25</v>
      </c>
      <c r="E178" s="184" t="s">
        <v>68</v>
      </c>
      <c r="F178" s="184">
        <v>38</v>
      </c>
      <c r="G178" s="182" t="s">
        <v>73</v>
      </c>
      <c r="H178" s="184">
        <v>1</v>
      </c>
      <c r="I178" s="189">
        <v>11</v>
      </c>
      <c r="J178" s="189">
        <v>10</v>
      </c>
      <c r="K178" s="184" t="s">
        <v>159</v>
      </c>
      <c r="L178" s="184"/>
      <c r="M178" s="182" t="s">
        <v>160</v>
      </c>
      <c r="N178" s="182" t="s">
        <v>185</v>
      </c>
      <c r="O178" s="182" t="s">
        <v>167</v>
      </c>
      <c r="P178" s="184" t="s">
        <v>109</v>
      </c>
      <c r="Q178" s="184" t="s">
        <v>151</v>
      </c>
      <c r="R178" s="184"/>
      <c r="S178" s="184"/>
    </row>
    <row r="179" spans="1:19" ht="15" customHeight="1">
      <c r="A179" s="184">
        <v>5</v>
      </c>
      <c r="B179" s="184" t="s">
        <v>17</v>
      </c>
      <c r="C179" s="185">
        <v>4</v>
      </c>
      <c r="D179" s="184" t="s">
        <v>25</v>
      </c>
      <c r="E179" s="185" t="s">
        <v>63</v>
      </c>
      <c r="F179" s="184">
        <v>40</v>
      </c>
      <c r="G179" s="181" t="s">
        <v>58</v>
      </c>
      <c r="H179" s="192">
        <v>1.5</v>
      </c>
      <c r="I179" s="188">
        <v>24</v>
      </c>
      <c r="J179" s="188">
        <v>21</v>
      </c>
      <c r="K179" s="184" t="s">
        <v>159</v>
      </c>
      <c r="L179" s="184"/>
      <c r="M179" s="182" t="s">
        <v>160</v>
      </c>
      <c r="N179" s="182" t="s">
        <v>185</v>
      </c>
      <c r="O179" s="182" t="s">
        <v>167</v>
      </c>
      <c r="P179" s="184" t="s">
        <v>109</v>
      </c>
      <c r="Q179" s="184" t="s">
        <v>139</v>
      </c>
      <c r="R179" s="184"/>
      <c r="S179" s="184"/>
    </row>
    <row r="180" spans="1:19" ht="15" customHeight="1">
      <c r="A180" s="184">
        <v>6</v>
      </c>
      <c r="B180" s="184" t="s">
        <v>17</v>
      </c>
      <c r="C180" s="184">
        <v>4</v>
      </c>
      <c r="D180" s="184" t="s">
        <v>25</v>
      </c>
      <c r="E180" s="184" t="s">
        <v>63</v>
      </c>
      <c r="F180" s="184">
        <v>40</v>
      </c>
      <c r="G180" s="182" t="s">
        <v>60</v>
      </c>
      <c r="H180" s="191">
        <v>2.5</v>
      </c>
      <c r="I180" s="189">
        <v>26</v>
      </c>
      <c r="J180" s="189">
        <v>23</v>
      </c>
      <c r="K180" s="184" t="s">
        <v>159</v>
      </c>
      <c r="L180" s="184"/>
      <c r="M180" s="182" t="s">
        <v>160</v>
      </c>
      <c r="N180" s="182" t="s">
        <v>185</v>
      </c>
      <c r="O180" s="182" t="s">
        <v>167</v>
      </c>
      <c r="P180" s="184" t="s">
        <v>109</v>
      </c>
      <c r="Q180" s="184" t="s">
        <v>139</v>
      </c>
      <c r="R180" s="184"/>
      <c r="S180" s="184"/>
    </row>
    <row r="181" spans="1:19" ht="15" customHeight="1">
      <c r="A181" s="184">
        <v>7</v>
      </c>
      <c r="B181" s="184" t="s">
        <v>17</v>
      </c>
      <c r="C181" s="184">
        <v>3</v>
      </c>
      <c r="D181" s="184" t="s">
        <v>25</v>
      </c>
      <c r="E181" s="184" t="s">
        <v>67</v>
      </c>
      <c r="F181" s="184">
        <v>40</v>
      </c>
      <c r="G181" s="182" t="s">
        <v>52</v>
      </c>
      <c r="H181" s="191">
        <v>2.7</v>
      </c>
      <c r="I181" s="189">
        <v>33</v>
      </c>
      <c r="J181" s="189">
        <v>31</v>
      </c>
      <c r="K181" s="184" t="s">
        <v>159</v>
      </c>
      <c r="L181" s="184"/>
      <c r="M181" s="182" t="s">
        <v>160</v>
      </c>
      <c r="N181" s="182" t="s">
        <v>185</v>
      </c>
      <c r="O181" s="182" t="s">
        <v>167</v>
      </c>
      <c r="P181" s="184" t="s">
        <v>109</v>
      </c>
      <c r="Q181" s="184" t="s">
        <v>139</v>
      </c>
      <c r="R181" s="184"/>
      <c r="S181" s="184"/>
    </row>
    <row r="182" spans="1:19" s="233" customFormat="1" ht="15.75" customHeight="1">
      <c r="A182" s="314" t="s">
        <v>113</v>
      </c>
      <c r="B182" s="315"/>
      <c r="C182" s="315"/>
      <c r="D182" s="315"/>
      <c r="E182" s="315"/>
      <c r="F182" s="315"/>
      <c r="G182" s="315"/>
      <c r="H182" s="230">
        <f>H174+H166+H155+H148</f>
        <v>65.50000000000001</v>
      </c>
      <c r="I182" s="231">
        <f>I174+I166+I155+I148</f>
        <v>902</v>
      </c>
      <c r="J182" s="231">
        <f>J174+J166+J155+J148</f>
        <v>721</v>
      </c>
      <c r="K182" s="232"/>
      <c r="L182" s="232"/>
      <c r="M182" s="253"/>
      <c r="N182" s="253"/>
      <c r="O182" s="253"/>
      <c r="P182" s="232"/>
      <c r="Q182" s="232"/>
      <c r="R182" s="232"/>
      <c r="S182" s="232"/>
    </row>
    <row r="183" spans="1:19" s="217" customFormat="1" ht="15" customHeight="1">
      <c r="A183" s="216"/>
      <c r="B183" s="216" t="s">
        <v>14</v>
      </c>
      <c r="C183" s="216"/>
      <c r="D183" s="216" t="s">
        <v>80</v>
      </c>
      <c r="E183" s="309" t="s">
        <v>104</v>
      </c>
      <c r="F183" s="310"/>
      <c r="G183" s="311"/>
      <c r="H183" s="214">
        <f>SUM(H184:H192)</f>
        <v>31.199999999999996</v>
      </c>
      <c r="I183" s="215">
        <f>SUM(I184:I192)</f>
        <v>813</v>
      </c>
      <c r="J183" s="215">
        <f>SUM(J184:J192)</f>
        <v>647</v>
      </c>
      <c r="K183" s="216"/>
      <c r="L183" s="216"/>
      <c r="M183" s="250"/>
      <c r="N183" s="250"/>
      <c r="O183" s="250"/>
      <c r="P183" s="216"/>
      <c r="Q183" s="216"/>
      <c r="R183" s="216"/>
      <c r="S183" s="216"/>
    </row>
    <row r="184" spans="1:19" ht="15.75" customHeight="1">
      <c r="A184" s="184">
        <v>1</v>
      </c>
      <c r="B184" s="184" t="s">
        <v>14</v>
      </c>
      <c r="C184" s="184">
        <v>4</v>
      </c>
      <c r="D184" s="184" t="s">
        <v>80</v>
      </c>
      <c r="E184" s="184" t="s">
        <v>63</v>
      </c>
      <c r="F184" s="184">
        <v>1</v>
      </c>
      <c r="G184" s="182">
        <v>12</v>
      </c>
      <c r="H184" s="191">
        <v>6.2</v>
      </c>
      <c r="I184" s="189">
        <v>126</v>
      </c>
      <c r="J184" s="189">
        <v>95</v>
      </c>
      <c r="K184" s="184" t="s">
        <v>159</v>
      </c>
      <c r="L184" s="184"/>
      <c r="M184" s="182" t="s">
        <v>160</v>
      </c>
      <c r="N184" s="182" t="s">
        <v>171</v>
      </c>
      <c r="O184" s="182" t="s">
        <v>167</v>
      </c>
      <c r="P184" s="184" t="s">
        <v>105</v>
      </c>
      <c r="Q184" s="184" t="s">
        <v>152</v>
      </c>
      <c r="R184" s="184"/>
      <c r="S184" s="184"/>
    </row>
    <row r="185" spans="1:19" ht="15.75" customHeight="1">
      <c r="A185" s="184">
        <v>3</v>
      </c>
      <c r="B185" s="184" t="s">
        <v>14</v>
      </c>
      <c r="C185" s="184">
        <v>4</v>
      </c>
      <c r="D185" s="184" t="s">
        <v>80</v>
      </c>
      <c r="E185" s="184" t="s">
        <v>63</v>
      </c>
      <c r="F185" s="184">
        <v>7</v>
      </c>
      <c r="G185" s="182">
        <v>1</v>
      </c>
      <c r="H185" s="191">
        <v>1.2</v>
      </c>
      <c r="I185" s="189">
        <v>36</v>
      </c>
      <c r="J185" s="189">
        <v>28</v>
      </c>
      <c r="K185" s="184" t="s">
        <v>159</v>
      </c>
      <c r="L185" s="184"/>
      <c r="M185" s="182" t="s">
        <v>160</v>
      </c>
      <c r="N185" s="182" t="s">
        <v>171</v>
      </c>
      <c r="O185" s="182" t="s">
        <v>167</v>
      </c>
      <c r="P185" s="184" t="s">
        <v>105</v>
      </c>
      <c r="Q185" s="184" t="s">
        <v>152</v>
      </c>
      <c r="R185" s="184"/>
      <c r="S185" s="184"/>
    </row>
    <row r="186" spans="1:19" ht="15.75" customHeight="1">
      <c r="A186" s="184">
        <v>4</v>
      </c>
      <c r="B186" s="184" t="s">
        <v>14</v>
      </c>
      <c r="C186" s="184">
        <v>4</v>
      </c>
      <c r="D186" s="184" t="s">
        <v>80</v>
      </c>
      <c r="E186" s="184" t="s">
        <v>63</v>
      </c>
      <c r="F186" s="184">
        <v>19</v>
      </c>
      <c r="G186" s="182">
        <v>6</v>
      </c>
      <c r="H186" s="191">
        <v>5.3</v>
      </c>
      <c r="I186" s="189">
        <v>162</v>
      </c>
      <c r="J186" s="189">
        <v>141</v>
      </c>
      <c r="K186" s="184" t="s">
        <v>159</v>
      </c>
      <c r="L186" s="184"/>
      <c r="M186" s="182" t="s">
        <v>160</v>
      </c>
      <c r="N186" s="182" t="s">
        <v>171</v>
      </c>
      <c r="O186" s="182" t="s">
        <v>167</v>
      </c>
      <c r="P186" s="184" t="s">
        <v>105</v>
      </c>
      <c r="Q186" s="184" t="s">
        <v>144</v>
      </c>
      <c r="R186" s="184"/>
      <c r="S186" s="184"/>
    </row>
    <row r="187" spans="1:19" ht="15.75" customHeight="1">
      <c r="A187" s="184">
        <v>6</v>
      </c>
      <c r="B187" s="184" t="s">
        <v>14</v>
      </c>
      <c r="C187" s="184">
        <v>2</v>
      </c>
      <c r="D187" s="184" t="s">
        <v>80</v>
      </c>
      <c r="E187" s="184" t="s">
        <v>63</v>
      </c>
      <c r="F187" s="184">
        <v>23</v>
      </c>
      <c r="G187" s="182">
        <v>6</v>
      </c>
      <c r="H187" s="191">
        <v>6.5</v>
      </c>
      <c r="I187" s="189">
        <v>160</v>
      </c>
      <c r="J187" s="189">
        <v>138</v>
      </c>
      <c r="K187" s="184" t="s">
        <v>159</v>
      </c>
      <c r="L187" s="184"/>
      <c r="M187" s="182" t="s">
        <v>160</v>
      </c>
      <c r="N187" s="182" t="s">
        <v>171</v>
      </c>
      <c r="O187" s="182" t="s">
        <v>167</v>
      </c>
      <c r="P187" s="184" t="s">
        <v>105</v>
      </c>
      <c r="Q187" s="184" t="s">
        <v>118</v>
      </c>
      <c r="R187" s="184"/>
      <c r="S187" s="184"/>
    </row>
    <row r="188" spans="1:19" ht="15.75" customHeight="1">
      <c r="A188" s="184">
        <v>8</v>
      </c>
      <c r="B188" s="184" t="s">
        <v>14</v>
      </c>
      <c r="C188" s="185">
        <v>4</v>
      </c>
      <c r="D188" s="184" t="s">
        <v>80</v>
      </c>
      <c r="E188" s="185" t="s">
        <v>63</v>
      </c>
      <c r="F188" s="184">
        <v>33</v>
      </c>
      <c r="G188" s="182">
        <v>14</v>
      </c>
      <c r="H188" s="190">
        <v>2</v>
      </c>
      <c r="I188" s="188">
        <v>24</v>
      </c>
      <c r="J188" s="188">
        <v>21</v>
      </c>
      <c r="K188" s="184" t="s">
        <v>159</v>
      </c>
      <c r="L188" s="184"/>
      <c r="M188" s="182" t="s">
        <v>160</v>
      </c>
      <c r="N188" s="182" t="s">
        <v>171</v>
      </c>
      <c r="O188" s="182" t="s">
        <v>167</v>
      </c>
      <c r="P188" s="184" t="s">
        <v>105</v>
      </c>
      <c r="Q188" s="184" t="s">
        <v>117</v>
      </c>
      <c r="R188" s="184"/>
      <c r="S188" s="184"/>
    </row>
    <row r="189" spans="1:19" ht="15.75" customHeight="1">
      <c r="A189" s="184">
        <v>9</v>
      </c>
      <c r="B189" s="184" t="s">
        <v>14</v>
      </c>
      <c r="C189" s="184">
        <v>4</v>
      </c>
      <c r="D189" s="184" t="s">
        <v>80</v>
      </c>
      <c r="E189" s="184" t="s">
        <v>64</v>
      </c>
      <c r="F189" s="184">
        <v>35</v>
      </c>
      <c r="G189" s="182">
        <v>2</v>
      </c>
      <c r="H189" s="191">
        <v>4.1</v>
      </c>
      <c r="I189" s="189">
        <v>251</v>
      </c>
      <c r="J189" s="189">
        <v>175</v>
      </c>
      <c r="K189" s="184" t="s">
        <v>159</v>
      </c>
      <c r="L189" s="184"/>
      <c r="M189" s="182" t="s">
        <v>160</v>
      </c>
      <c r="N189" s="182" t="s">
        <v>171</v>
      </c>
      <c r="O189" s="182" t="s">
        <v>167</v>
      </c>
      <c r="P189" s="184" t="s">
        <v>105</v>
      </c>
      <c r="Q189" s="184" t="s">
        <v>117</v>
      </c>
      <c r="R189" s="184"/>
      <c r="S189" s="184"/>
    </row>
    <row r="190" spans="1:19" ht="15.75" customHeight="1">
      <c r="A190" s="184">
        <v>10</v>
      </c>
      <c r="B190" s="184" t="s">
        <v>14</v>
      </c>
      <c r="C190" s="184">
        <v>2</v>
      </c>
      <c r="D190" s="184" t="s">
        <v>80</v>
      </c>
      <c r="E190" s="185" t="s">
        <v>63</v>
      </c>
      <c r="F190" s="184">
        <v>47</v>
      </c>
      <c r="G190" s="182">
        <v>3</v>
      </c>
      <c r="H190" s="191">
        <v>1.4</v>
      </c>
      <c r="I190" s="188">
        <v>11</v>
      </c>
      <c r="J190" s="188">
        <v>10</v>
      </c>
      <c r="K190" s="184" t="s">
        <v>159</v>
      </c>
      <c r="L190" s="184"/>
      <c r="M190" s="182" t="s">
        <v>160</v>
      </c>
      <c r="N190" s="182" t="s">
        <v>171</v>
      </c>
      <c r="O190" s="182" t="s">
        <v>167</v>
      </c>
      <c r="P190" s="184" t="s">
        <v>105</v>
      </c>
      <c r="Q190" s="184" t="s">
        <v>118</v>
      </c>
      <c r="R190" s="184"/>
      <c r="S190" s="184"/>
    </row>
    <row r="191" spans="1:19" ht="15.75" customHeight="1">
      <c r="A191" s="184">
        <v>11</v>
      </c>
      <c r="B191" s="184" t="s">
        <v>14</v>
      </c>
      <c r="C191" s="185">
        <v>4</v>
      </c>
      <c r="D191" s="184" t="s">
        <v>80</v>
      </c>
      <c r="E191" s="185" t="s">
        <v>63</v>
      </c>
      <c r="F191" s="184">
        <v>49</v>
      </c>
      <c r="G191" s="182">
        <v>4</v>
      </c>
      <c r="H191" s="190">
        <v>3.9</v>
      </c>
      <c r="I191" s="188">
        <v>33</v>
      </c>
      <c r="J191" s="188">
        <v>30</v>
      </c>
      <c r="K191" s="184" t="s">
        <v>159</v>
      </c>
      <c r="L191" s="184"/>
      <c r="M191" s="182" t="s">
        <v>160</v>
      </c>
      <c r="N191" s="182" t="s">
        <v>171</v>
      </c>
      <c r="O191" s="182" t="s">
        <v>167</v>
      </c>
      <c r="P191" s="184" t="s">
        <v>105</v>
      </c>
      <c r="Q191" s="184" t="s">
        <v>119</v>
      </c>
      <c r="R191" s="184"/>
      <c r="S191" s="184"/>
    </row>
    <row r="192" spans="1:19" ht="15.75" customHeight="1">
      <c r="A192" s="184">
        <v>12</v>
      </c>
      <c r="B192" s="184" t="s">
        <v>14</v>
      </c>
      <c r="C192" s="184">
        <v>4</v>
      </c>
      <c r="D192" s="184" t="s">
        <v>80</v>
      </c>
      <c r="E192" s="184" t="s">
        <v>63</v>
      </c>
      <c r="F192" s="184">
        <v>52</v>
      </c>
      <c r="G192" s="182">
        <v>11</v>
      </c>
      <c r="H192" s="191">
        <v>0.6</v>
      </c>
      <c r="I192" s="189">
        <v>10</v>
      </c>
      <c r="J192" s="189">
        <v>9</v>
      </c>
      <c r="K192" s="184" t="s">
        <v>159</v>
      </c>
      <c r="L192" s="184"/>
      <c r="M192" s="182" t="s">
        <v>160</v>
      </c>
      <c r="N192" s="182" t="s">
        <v>171</v>
      </c>
      <c r="O192" s="182" t="s">
        <v>167</v>
      </c>
      <c r="P192" s="184" t="s">
        <v>105</v>
      </c>
      <c r="Q192" s="184" t="s">
        <v>119</v>
      </c>
      <c r="R192" s="184"/>
      <c r="S192" s="184"/>
    </row>
    <row r="193" spans="1:19" s="217" customFormat="1" ht="15.75" customHeight="1">
      <c r="A193" s="216"/>
      <c r="B193" s="216" t="s">
        <v>16</v>
      </c>
      <c r="C193" s="216"/>
      <c r="D193" s="216" t="s">
        <v>80</v>
      </c>
      <c r="E193" s="309" t="s">
        <v>104</v>
      </c>
      <c r="F193" s="310"/>
      <c r="G193" s="311"/>
      <c r="H193" s="214">
        <f>SUM(H194:H195)</f>
        <v>17.1</v>
      </c>
      <c r="I193" s="215">
        <f>SUM(I194:I195)</f>
        <v>630</v>
      </c>
      <c r="J193" s="215">
        <f>SUM(J194:J195)</f>
        <v>547</v>
      </c>
      <c r="K193" s="216"/>
      <c r="L193" s="216"/>
      <c r="M193" s="250"/>
      <c r="N193" s="250"/>
      <c r="O193" s="250"/>
      <c r="P193" s="216"/>
      <c r="Q193" s="216"/>
      <c r="R193" s="216"/>
      <c r="S193" s="216"/>
    </row>
    <row r="194" spans="1:19" ht="15.75" customHeight="1">
      <c r="A194" s="184">
        <v>1</v>
      </c>
      <c r="B194" s="184" t="s">
        <v>16</v>
      </c>
      <c r="C194" s="184">
        <v>4</v>
      </c>
      <c r="D194" s="184" t="s">
        <v>80</v>
      </c>
      <c r="E194" s="184" t="s">
        <v>63</v>
      </c>
      <c r="F194" s="184">
        <v>9</v>
      </c>
      <c r="G194" s="182" t="s">
        <v>52</v>
      </c>
      <c r="H194" s="184">
        <v>8.3</v>
      </c>
      <c r="I194" s="188">
        <v>135</v>
      </c>
      <c r="J194" s="188">
        <v>120</v>
      </c>
      <c r="K194" s="184" t="s">
        <v>159</v>
      </c>
      <c r="L194" s="184"/>
      <c r="M194" s="182" t="s">
        <v>160</v>
      </c>
      <c r="N194" s="182" t="s">
        <v>166</v>
      </c>
      <c r="O194" s="182" t="s">
        <v>167</v>
      </c>
      <c r="P194" s="184" t="s">
        <v>105</v>
      </c>
      <c r="Q194" s="184" t="s">
        <v>121</v>
      </c>
      <c r="R194" s="184"/>
      <c r="S194" s="184"/>
    </row>
    <row r="195" spans="1:19" ht="15.75" customHeight="1">
      <c r="A195" s="184">
        <v>2</v>
      </c>
      <c r="B195" s="184" t="s">
        <v>16</v>
      </c>
      <c r="C195" s="184">
        <v>4</v>
      </c>
      <c r="D195" s="184" t="s">
        <v>80</v>
      </c>
      <c r="E195" s="184" t="s">
        <v>63</v>
      </c>
      <c r="F195" s="184">
        <v>50</v>
      </c>
      <c r="G195" s="182">
        <v>6</v>
      </c>
      <c r="H195" s="191">
        <v>8.8</v>
      </c>
      <c r="I195" s="188">
        <v>495</v>
      </c>
      <c r="J195" s="188">
        <v>427</v>
      </c>
      <c r="K195" s="184" t="s">
        <v>159</v>
      </c>
      <c r="L195" s="184"/>
      <c r="M195" s="182" t="s">
        <v>160</v>
      </c>
      <c r="N195" s="182" t="s">
        <v>166</v>
      </c>
      <c r="O195" s="182" t="s">
        <v>167</v>
      </c>
      <c r="P195" s="184" t="s">
        <v>109</v>
      </c>
      <c r="Q195" s="184" t="s">
        <v>120</v>
      </c>
      <c r="R195" s="184"/>
      <c r="S195" s="184"/>
    </row>
    <row r="196" spans="1:19" s="217" customFormat="1" ht="15.75" customHeight="1">
      <c r="A196" s="216"/>
      <c r="B196" s="216" t="s">
        <v>18</v>
      </c>
      <c r="C196" s="216"/>
      <c r="D196" s="216" t="s">
        <v>80</v>
      </c>
      <c r="E196" s="309" t="s">
        <v>104</v>
      </c>
      <c r="F196" s="310"/>
      <c r="G196" s="311"/>
      <c r="H196" s="214">
        <f>SUM(H197:H205)</f>
        <v>54.6</v>
      </c>
      <c r="I196" s="215">
        <f>SUM(I197:I205)</f>
        <v>1331</v>
      </c>
      <c r="J196" s="215">
        <f>SUM(J197:J205)</f>
        <v>1165</v>
      </c>
      <c r="K196" s="216"/>
      <c r="L196" s="216"/>
      <c r="M196" s="250"/>
      <c r="N196" s="250"/>
      <c r="O196" s="250"/>
      <c r="P196" s="216"/>
      <c r="Q196" s="216"/>
      <c r="R196" s="216"/>
      <c r="S196" s="216"/>
    </row>
    <row r="197" spans="1:19" ht="15.75" customHeight="1">
      <c r="A197" s="184">
        <v>2</v>
      </c>
      <c r="B197" s="184" t="s">
        <v>18</v>
      </c>
      <c r="C197" s="184">
        <v>4</v>
      </c>
      <c r="D197" s="184" t="s">
        <v>80</v>
      </c>
      <c r="E197" s="184" t="s">
        <v>63</v>
      </c>
      <c r="F197" s="184">
        <v>51</v>
      </c>
      <c r="G197" s="182" t="s">
        <v>62</v>
      </c>
      <c r="H197" s="184">
        <v>8.5</v>
      </c>
      <c r="I197" s="189">
        <v>196</v>
      </c>
      <c r="J197" s="189">
        <v>170</v>
      </c>
      <c r="K197" s="184" t="s">
        <v>159</v>
      </c>
      <c r="L197" s="184"/>
      <c r="M197" s="182" t="s">
        <v>160</v>
      </c>
      <c r="N197" s="182" t="s">
        <v>179</v>
      </c>
      <c r="O197" s="182" t="s">
        <v>167</v>
      </c>
      <c r="P197" s="184" t="s">
        <v>107</v>
      </c>
      <c r="Q197" s="184" t="s">
        <v>126</v>
      </c>
      <c r="R197" s="184"/>
      <c r="S197" s="184"/>
    </row>
    <row r="198" spans="1:19" ht="15.75" customHeight="1">
      <c r="A198" s="184">
        <v>3</v>
      </c>
      <c r="B198" s="184" t="s">
        <v>18</v>
      </c>
      <c r="C198" s="184">
        <v>4</v>
      </c>
      <c r="D198" s="184" t="s">
        <v>80</v>
      </c>
      <c r="E198" s="184" t="s">
        <v>63</v>
      </c>
      <c r="F198" s="184">
        <v>57</v>
      </c>
      <c r="G198" s="182" t="s">
        <v>52</v>
      </c>
      <c r="H198" s="184">
        <v>2.8</v>
      </c>
      <c r="I198" s="189">
        <v>40</v>
      </c>
      <c r="J198" s="189">
        <v>33</v>
      </c>
      <c r="K198" s="184" t="s">
        <v>159</v>
      </c>
      <c r="L198" s="184"/>
      <c r="M198" s="182" t="s">
        <v>160</v>
      </c>
      <c r="N198" s="182" t="s">
        <v>179</v>
      </c>
      <c r="O198" s="182" t="s">
        <v>167</v>
      </c>
      <c r="P198" s="184" t="s">
        <v>107</v>
      </c>
      <c r="Q198" s="184" t="s">
        <v>125</v>
      </c>
      <c r="R198" s="184"/>
      <c r="S198" s="184"/>
    </row>
    <row r="199" spans="1:19" ht="15.75" customHeight="1">
      <c r="A199" s="184">
        <v>4</v>
      </c>
      <c r="B199" s="184" t="s">
        <v>18</v>
      </c>
      <c r="C199" s="184">
        <v>4</v>
      </c>
      <c r="D199" s="184" t="s">
        <v>80</v>
      </c>
      <c r="E199" s="184" t="s">
        <v>63</v>
      </c>
      <c r="F199" s="184">
        <v>87</v>
      </c>
      <c r="G199" s="182" t="s">
        <v>74</v>
      </c>
      <c r="H199" s="184">
        <v>9</v>
      </c>
      <c r="I199" s="189">
        <v>283</v>
      </c>
      <c r="J199" s="189">
        <v>249</v>
      </c>
      <c r="K199" s="184" t="s">
        <v>159</v>
      </c>
      <c r="L199" s="184"/>
      <c r="M199" s="182" t="s">
        <v>160</v>
      </c>
      <c r="N199" s="182" t="s">
        <v>179</v>
      </c>
      <c r="O199" s="182" t="s">
        <v>167</v>
      </c>
      <c r="P199" s="184" t="s">
        <v>107</v>
      </c>
      <c r="Q199" s="184" t="s">
        <v>128</v>
      </c>
      <c r="R199" s="184"/>
      <c r="S199" s="184"/>
    </row>
    <row r="200" spans="1:19" ht="15.75" customHeight="1">
      <c r="A200" s="184">
        <v>5</v>
      </c>
      <c r="B200" s="184" t="s">
        <v>18</v>
      </c>
      <c r="C200" s="184">
        <v>4</v>
      </c>
      <c r="D200" s="184" t="s">
        <v>80</v>
      </c>
      <c r="E200" s="184" t="s">
        <v>63</v>
      </c>
      <c r="F200" s="184">
        <v>87</v>
      </c>
      <c r="G200" s="182" t="s">
        <v>75</v>
      </c>
      <c r="H200" s="184">
        <v>6.5</v>
      </c>
      <c r="I200" s="189">
        <v>136</v>
      </c>
      <c r="J200" s="189">
        <v>122</v>
      </c>
      <c r="K200" s="184" t="s">
        <v>159</v>
      </c>
      <c r="L200" s="184"/>
      <c r="M200" s="182" t="s">
        <v>160</v>
      </c>
      <c r="N200" s="182" t="s">
        <v>179</v>
      </c>
      <c r="O200" s="182" t="s">
        <v>167</v>
      </c>
      <c r="P200" s="184" t="s">
        <v>107</v>
      </c>
      <c r="Q200" s="184" t="s">
        <v>128</v>
      </c>
      <c r="R200" s="184"/>
      <c r="S200" s="184"/>
    </row>
    <row r="201" spans="1:19" ht="15.75" customHeight="1">
      <c r="A201" s="184">
        <v>6</v>
      </c>
      <c r="B201" s="184" t="s">
        <v>18</v>
      </c>
      <c r="C201" s="184">
        <v>4</v>
      </c>
      <c r="D201" s="184" t="s">
        <v>80</v>
      </c>
      <c r="E201" s="184" t="s">
        <v>63</v>
      </c>
      <c r="F201" s="184">
        <v>88</v>
      </c>
      <c r="G201" s="182" t="s">
        <v>74</v>
      </c>
      <c r="H201" s="184">
        <v>10</v>
      </c>
      <c r="I201" s="189">
        <v>253</v>
      </c>
      <c r="J201" s="189">
        <v>220</v>
      </c>
      <c r="K201" s="184" t="s">
        <v>159</v>
      </c>
      <c r="L201" s="184"/>
      <c r="M201" s="182" t="s">
        <v>160</v>
      </c>
      <c r="N201" s="182" t="s">
        <v>179</v>
      </c>
      <c r="O201" s="182" t="s">
        <v>167</v>
      </c>
      <c r="P201" s="184" t="s">
        <v>107</v>
      </c>
      <c r="Q201" s="184" t="s">
        <v>127</v>
      </c>
      <c r="R201" s="184"/>
      <c r="S201" s="184"/>
    </row>
    <row r="202" spans="1:19" ht="15.75" customHeight="1">
      <c r="A202" s="184">
        <v>7</v>
      </c>
      <c r="B202" s="184" t="s">
        <v>18</v>
      </c>
      <c r="C202" s="184">
        <v>4</v>
      </c>
      <c r="D202" s="184" t="s">
        <v>80</v>
      </c>
      <c r="E202" s="184" t="s">
        <v>63</v>
      </c>
      <c r="F202" s="184">
        <v>88</v>
      </c>
      <c r="G202" s="182" t="s">
        <v>75</v>
      </c>
      <c r="H202" s="184">
        <v>7.7</v>
      </c>
      <c r="I202" s="189">
        <v>128</v>
      </c>
      <c r="J202" s="189">
        <v>112</v>
      </c>
      <c r="K202" s="184" t="s">
        <v>159</v>
      </c>
      <c r="L202" s="184"/>
      <c r="M202" s="182" t="s">
        <v>160</v>
      </c>
      <c r="N202" s="182" t="s">
        <v>179</v>
      </c>
      <c r="O202" s="182" t="s">
        <v>167</v>
      </c>
      <c r="P202" s="184" t="s">
        <v>107</v>
      </c>
      <c r="Q202" s="184" t="s">
        <v>127</v>
      </c>
      <c r="R202" s="184"/>
      <c r="S202" s="184"/>
    </row>
    <row r="203" spans="1:19" ht="15.75" customHeight="1">
      <c r="A203" s="184">
        <v>8</v>
      </c>
      <c r="B203" s="184" t="s">
        <v>18</v>
      </c>
      <c r="C203" s="184">
        <v>4</v>
      </c>
      <c r="D203" s="184" t="s">
        <v>80</v>
      </c>
      <c r="E203" s="184" t="s">
        <v>63</v>
      </c>
      <c r="F203" s="184">
        <v>123</v>
      </c>
      <c r="G203" s="182">
        <v>2</v>
      </c>
      <c r="H203" s="184">
        <v>5.3</v>
      </c>
      <c r="I203" s="189">
        <v>154</v>
      </c>
      <c r="J203" s="189">
        <v>135</v>
      </c>
      <c r="K203" s="184" t="s">
        <v>159</v>
      </c>
      <c r="L203" s="184"/>
      <c r="M203" s="182" t="s">
        <v>160</v>
      </c>
      <c r="N203" s="182" t="s">
        <v>179</v>
      </c>
      <c r="O203" s="182" t="s">
        <v>167</v>
      </c>
      <c r="P203" s="184" t="s">
        <v>107</v>
      </c>
      <c r="Q203" s="184" t="s">
        <v>146</v>
      </c>
      <c r="R203" s="184"/>
      <c r="S203" s="184"/>
    </row>
    <row r="204" spans="1:19" ht="15.75" customHeight="1">
      <c r="A204" s="184">
        <v>9</v>
      </c>
      <c r="B204" s="184" t="s">
        <v>18</v>
      </c>
      <c r="C204" s="184">
        <v>3</v>
      </c>
      <c r="D204" s="184" t="s">
        <v>80</v>
      </c>
      <c r="E204" s="184" t="s">
        <v>63</v>
      </c>
      <c r="F204" s="184">
        <v>129</v>
      </c>
      <c r="G204" s="182">
        <v>21</v>
      </c>
      <c r="H204" s="184">
        <v>0.7</v>
      </c>
      <c r="I204" s="189">
        <v>14</v>
      </c>
      <c r="J204" s="189">
        <v>13</v>
      </c>
      <c r="K204" s="184" t="s">
        <v>159</v>
      </c>
      <c r="L204" s="184"/>
      <c r="M204" s="182" t="s">
        <v>160</v>
      </c>
      <c r="N204" s="182" t="s">
        <v>179</v>
      </c>
      <c r="O204" s="182" t="s">
        <v>167</v>
      </c>
      <c r="P204" s="184" t="s">
        <v>107</v>
      </c>
      <c r="Q204" s="184" t="s">
        <v>146</v>
      </c>
      <c r="R204" s="184"/>
      <c r="S204" s="184"/>
    </row>
    <row r="205" spans="1:19" ht="15.75" customHeight="1">
      <c r="A205" s="184">
        <v>10</v>
      </c>
      <c r="B205" s="184" t="s">
        <v>18</v>
      </c>
      <c r="C205" s="184">
        <v>2</v>
      </c>
      <c r="D205" s="184" t="s">
        <v>80</v>
      </c>
      <c r="E205" s="184" t="s">
        <v>63</v>
      </c>
      <c r="F205" s="184">
        <v>134</v>
      </c>
      <c r="G205" s="182">
        <v>9</v>
      </c>
      <c r="H205" s="184">
        <v>4.1</v>
      </c>
      <c r="I205" s="189">
        <v>127</v>
      </c>
      <c r="J205" s="189">
        <v>111</v>
      </c>
      <c r="K205" s="184" t="s">
        <v>159</v>
      </c>
      <c r="L205" s="184"/>
      <c r="M205" s="182" t="s">
        <v>160</v>
      </c>
      <c r="N205" s="182" t="s">
        <v>179</v>
      </c>
      <c r="O205" s="182" t="s">
        <v>167</v>
      </c>
      <c r="P205" s="184" t="s">
        <v>107</v>
      </c>
      <c r="Q205" s="184" t="s">
        <v>129</v>
      </c>
      <c r="R205" s="184"/>
      <c r="S205" s="184"/>
    </row>
    <row r="206" spans="1:19" s="217" customFormat="1" ht="15.75" customHeight="1">
      <c r="A206" s="216"/>
      <c r="B206" s="216" t="s">
        <v>48</v>
      </c>
      <c r="C206" s="216"/>
      <c r="D206" s="216" t="s">
        <v>80</v>
      </c>
      <c r="E206" s="309" t="s">
        <v>104</v>
      </c>
      <c r="F206" s="310"/>
      <c r="G206" s="311"/>
      <c r="H206" s="214">
        <f>SUM(H207:H215)</f>
        <v>30.200000000000003</v>
      </c>
      <c r="I206" s="215">
        <f>SUM(I207:I215)</f>
        <v>527</v>
      </c>
      <c r="J206" s="215">
        <f>SUM(J207:J215)</f>
        <v>460</v>
      </c>
      <c r="K206" s="216"/>
      <c r="L206" s="216"/>
      <c r="M206" s="250"/>
      <c r="N206" s="250"/>
      <c r="O206" s="250"/>
      <c r="P206" s="216"/>
      <c r="Q206" s="216"/>
      <c r="R206" s="216"/>
      <c r="S206" s="216"/>
    </row>
    <row r="207" spans="1:19" ht="15.75" customHeight="1">
      <c r="A207" s="184">
        <v>1</v>
      </c>
      <c r="B207" s="184" t="s">
        <v>48</v>
      </c>
      <c r="C207" s="184">
        <v>4</v>
      </c>
      <c r="D207" s="184" t="s">
        <v>80</v>
      </c>
      <c r="E207" s="184" t="s">
        <v>63</v>
      </c>
      <c r="F207" s="184">
        <v>6</v>
      </c>
      <c r="G207" s="182">
        <v>3</v>
      </c>
      <c r="H207" s="190">
        <v>10.6</v>
      </c>
      <c r="I207" s="189">
        <v>249</v>
      </c>
      <c r="J207" s="189">
        <v>217</v>
      </c>
      <c r="K207" s="184" t="s">
        <v>159</v>
      </c>
      <c r="L207" s="184"/>
      <c r="M207" s="182" t="s">
        <v>160</v>
      </c>
      <c r="N207" s="182" t="s">
        <v>168</v>
      </c>
      <c r="O207" s="182" t="s">
        <v>167</v>
      </c>
      <c r="P207" s="184" t="s">
        <v>108</v>
      </c>
      <c r="Q207" s="184" t="s">
        <v>130</v>
      </c>
      <c r="R207" s="184"/>
      <c r="S207" s="184"/>
    </row>
    <row r="208" spans="1:19" ht="15.75" customHeight="1">
      <c r="A208" s="184">
        <v>2</v>
      </c>
      <c r="B208" s="184" t="s">
        <v>48</v>
      </c>
      <c r="C208" s="185">
        <v>2</v>
      </c>
      <c r="D208" s="184" t="s">
        <v>80</v>
      </c>
      <c r="E208" s="185" t="s">
        <v>63</v>
      </c>
      <c r="F208" s="184">
        <v>10</v>
      </c>
      <c r="G208" s="182">
        <v>14</v>
      </c>
      <c r="H208" s="190">
        <v>1.3</v>
      </c>
      <c r="I208" s="188">
        <v>9</v>
      </c>
      <c r="J208" s="188">
        <v>8</v>
      </c>
      <c r="K208" s="184" t="s">
        <v>159</v>
      </c>
      <c r="L208" s="184"/>
      <c r="M208" s="182" t="s">
        <v>160</v>
      </c>
      <c r="N208" s="182" t="s">
        <v>248</v>
      </c>
      <c r="O208" s="182" t="s">
        <v>249</v>
      </c>
      <c r="P208" s="184" t="s">
        <v>108</v>
      </c>
      <c r="Q208" s="184" t="s">
        <v>131</v>
      </c>
      <c r="R208" s="184"/>
      <c r="S208" s="184"/>
    </row>
    <row r="209" spans="1:19" ht="15.75" customHeight="1">
      <c r="A209" s="184">
        <v>3</v>
      </c>
      <c r="B209" s="184" t="s">
        <v>48</v>
      </c>
      <c r="C209" s="184">
        <v>2</v>
      </c>
      <c r="D209" s="184" t="s">
        <v>80</v>
      </c>
      <c r="E209" s="184" t="s">
        <v>63</v>
      </c>
      <c r="F209" s="184">
        <v>17</v>
      </c>
      <c r="G209" s="182">
        <v>19</v>
      </c>
      <c r="H209" s="190">
        <v>2.8</v>
      </c>
      <c r="I209" s="189">
        <v>44</v>
      </c>
      <c r="J209" s="189">
        <v>38</v>
      </c>
      <c r="K209" s="184" t="s">
        <v>159</v>
      </c>
      <c r="L209" s="184"/>
      <c r="M209" s="182" t="s">
        <v>160</v>
      </c>
      <c r="N209" s="182" t="s">
        <v>248</v>
      </c>
      <c r="O209" s="182" t="s">
        <v>249</v>
      </c>
      <c r="P209" s="184" t="s">
        <v>108</v>
      </c>
      <c r="Q209" s="184" t="s">
        <v>250</v>
      </c>
      <c r="R209" s="184"/>
      <c r="S209" s="184"/>
    </row>
    <row r="210" spans="1:19" ht="15.75" customHeight="1">
      <c r="A210" s="184">
        <v>4</v>
      </c>
      <c r="B210" s="184" t="s">
        <v>48</v>
      </c>
      <c r="C210" s="185">
        <v>4</v>
      </c>
      <c r="D210" s="184" t="s">
        <v>80</v>
      </c>
      <c r="E210" s="185" t="s">
        <v>63</v>
      </c>
      <c r="F210" s="184">
        <v>29</v>
      </c>
      <c r="G210" s="182">
        <v>1</v>
      </c>
      <c r="H210" s="190">
        <v>2.8</v>
      </c>
      <c r="I210" s="188">
        <v>24</v>
      </c>
      <c r="J210" s="188">
        <v>21</v>
      </c>
      <c r="K210" s="184" t="s">
        <v>159</v>
      </c>
      <c r="L210" s="184"/>
      <c r="M210" s="182" t="s">
        <v>160</v>
      </c>
      <c r="N210" s="182" t="s">
        <v>168</v>
      </c>
      <c r="O210" s="182" t="s">
        <v>167</v>
      </c>
      <c r="P210" s="184" t="s">
        <v>108</v>
      </c>
      <c r="Q210" s="184" t="s">
        <v>131</v>
      </c>
      <c r="R210" s="184"/>
      <c r="S210" s="184"/>
    </row>
    <row r="211" spans="1:19" ht="15.75" customHeight="1">
      <c r="A211" s="184">
        <v>5</v>
      </c>
      <c r="B211" s="184" t="s">
        <v>48</v>
      </c>
      <c r="C211" s="184">
        <v>4</v>
      </c>
      <c r="D211" s="184" t="s">
        <v>80</v>
      </c>
      <c r="E211" s="184" t="s">
        <v>64</v>
      </c>
      <c r="F211" s="184">
        <v>31</v>
      </c>
      <c r="G211" s="182">
        <v>9</v>
      </c>
      <c r="H211" s="190">
        <v>2</v>
      </c>
      <c r="I211" s="189">
        <v>11</v>
      </c>
      <c r="J211" s="189">
        <v>8</v>
      </c>
      <c r="K211" s="184" t="s">
        <v>159</v>
      </c>
      <c r="L211" s="184"/>
      <c r="M211" s="182" t="s">
        <v>160</v>
      </c>
      <c r="N211" s="182" t="s">
        <v>248</v>
      </c>
      <c r="O211" s="182" t="s">
        <v>249</v>
      </c>
      <c r="P211" s="184" t="s">
        <v>108</v>
      </c>
      <c r="Q211" s="184" t="s">
        <v>131</v>
      </c>
      <c r="R211" s="184"/>
      <c r="S211" s="184"/>
    </row>
    <row r="212" spans="1:19" ht="15" customHeight="1">
      <c r="A212" s="184">
        <v>6</v>
      </c>
      <c r="B212" s="184" t="s">
        <v>48</v>
      </c>
      <c r="C212" s="184">
        <v>4</v>
      </c>
      <c r="D212" s="184" t="s">
        <v>80</v>
      </c>
      <c r="E212" s="184" t="s">
        <v>63</v>
      </c>
      <c r="F212" s="184">
        <v>33</v>
      </c>
      <c r="G212" s="182">
        <v>24</v>
      </c>
      <c r="H212" s="190">
        <v>2.6</v>
      </c>
      <c r="I212" s="189">
        <v>50</v>
      </c>
      <c r="J212" s="189">
        <v>45</v>
      </c>
      <c r="K212" s="184" t="s">
        <v>159</v>
      </c>
      <c r="L212" s="184"/>
      <c r="M212" s="182" t="s">
        <v>160</v>
      </c>
      <c r="N212" s="182" t="s">
        <v>168</v>
      </c>
      <c r="O212" s="182" t="s">
        <v>167</v>
      </c>
      <c r="P212" s="184" t="s">
        <v>108</v>
      </c>
      <c r="Q212" s="184" t="s">
        <v>133</v>
      </c>
      <c r="R212" s="184"/>
      <c r="S212" s="184"/>
    </row>
    <row r="213" spans="1:19" ht="15.75" customHeight="1">
      <c r="A213" s="184">
        <v>7</v>
      </c>
      <c r="B213" s="184" t="s">
        <v>48</v>
      </c>
      <c r="C213" s="184">
        <v>4</v>
      </c>
      <c r="D213" s="184" t="s">
        <v>80</v>
      </c>
      <c r="E213" s="184" t="s">
        <v>63</v>
      </c>
      <c r="F213" s="184">
        <v>34</v>
      </c>
      <c r="G213" s="182">
        <v>17</v>
      </c>
      <c r="H213" s="190">
        <v>2.6</v>
      </c>
      <c r="I213" s="189">
        <v>43</v>
      </c>
      <c r="J213" s="189">
        <v>38</v>
      </c>
      <c r="K213" s="184" t="s">
        <v>159</v>
      </c>
      <c r="L213" s="184"/>
      <c r="M213" s="182" t="s">
        <v>160</v>
      </c>
      <c r="N213" s="182" t="s">
        <v>248</v>
      </c>
      <c r="O213" s="182" t="s">
        <v>249</v>
      </c>
      <c r="P213" s="184" t="s">
        <v>108</v>
      </c>
      <c r="Q213" s="184" t="s">
        <v>133</v>
      </c>
      <c r="R213" s="184"/>
      <c r="S213" s="184"/>
    </row>
    <row r="214" spans="1:19" ht="15.75" customHeight="1">
      <c r="A214" s="184">
        <v>8</v>
      </c>
      <c r="B214" s="184" t="s">
        <v>48</v>
      </c>
      <c r="C214" s="185">
        <v>4</v>
      </c>
      <c r="D214" s="184" t="s">
        <v>80</v>
      </c>
      <c r="E214" s="185" t="s">
        <v>63</v>
      </c>
      <c r="F214" s="184">
        <v>51</v>
      </c>
      <c r="G214" s="182">
        <v>12</v>
      </c>
      <c r="H214" s="190">
        <v>2.6</v>
      </c>
      <c r="I214" s="188">
        <v>52</v>
      </c>
      <c r="J214" s="188">
        <v>46</v>
      </c>
      <c r="K214" s="184" t="s">
        <v>159</v>
      </c>
      <c r="L214" s="184"/>
      <c r="M214" s="182" t="s">
        <v>160</v>
      </c>
      <c r="N214" s="182" t="s">
        <v>248</v>
      </c>
      <c r="O214" s="182" t="s">
        <v>249</v>
      </c>
      <c r="P214" s="184" t="s">
        <v>108</v>
      </c>
      <c r="Q214" s="184" t="s">
        <v>131</v>
      </c>
      <c r="R214" s="184"/>
      <c r="S214" s="184"/>
    </row>
    <row r="215" spans="1:19" ht="15.75" customHeight="1">
      <c r="A215" s="184">
        <v>10</v>
      </c>
      <c r="B215" s="184" t="s">
        <v>48</v>
      </c>
      <c r="C215" s="185">
        <v>4</v>
      </c>
      <c r="D215" s="184" t="s">
        <v>80</v>
      </c>
      <c r="E215" s="185" t="s">
        <v>63</v>
      </c>
      <c r="F215" s="184">
        <v>54</v>
      </c>
      <c r="G215" s="182">
        <v>8</v>
      </c>
      <c r="H215" s="190">
        <v>2.9</v>
      </c>
      <c r="I215" s="188">
        <v>45</v>
      </c>
      <c r="J215" s="188">
        <v>39</v>
      </c>
      <c r="K215" s="184" t="s">
        <v>159</v>
      </c>
      <c r="L215" s="184"/>
      <c r="M215" s="182" t="s">
        <v>160</v>
      </c>
      <c r="N215" s="182" t="s">
        <v>248</v>
      </c>
      <c r="O215" s="182" t="s">
        <v>249</v>
      </c>
      <c r="P215" s="184" t="s">
        <v>108</v>
      </c>
      <c r="Q215" s="184" t="s">
        <v>134</v>
      </c>
      <c r="R215" s="184"/>
      <c r="S215" s="184"/>
    </row>
    <row r="216" spans="1:19" s="228" customFormat="1" ht="15.75" customHeight="1">
      <c r="A216" s="225"/>
      <c r="B216" s="225" t="s">
        <v>17</v>
      </c>
      <c r="C216" s="225"/>
      <c r="D216" s="225" t="s">
        <v>80</v>
      </c>
      <c r="E216" s="319" t="s">
        <v>104</v>
      </c>
      <c r="F216" s="320"/>
      <c r="G216" s="321"/>
      <c r="H216" s="226">
        <f>SUM(H217:H225)</f>
        <v>24.8</v>
      </c>
      <c r="I216" s="227">
        <f>SUM(I217:I225)</f>
        <v>399</v>
      </c>
      <c r="J216" s="227">
        <f>SUM(J217:J225)</f>
        <v>355</v>
      </c>
      <c r="K216" s="225"/>
      <c r="L216" s="225"/>
      <c r="M216" s="252"/>
      <c r="N216" s="252"/>
      <c r="O216" s="252"/>
      <c r="P216" s="225"/>
      <c r="Q216" s="225"/>
      <c r="R216" s="225"/>
      <c r="S216" s="225"/>
    </row>
    <row r="217" spans="1:19" ht="15.75" customHeight="1">
      <c r="A217" s="184">
        <v>1</v>
      </c>
      <c r="B217" s="184" t="s">
        <v>17</v>
      </c>
      <c r="C217" s="184">
        <v>4</v>
      </c>
      <c r="D217" s="184" t="s">
        <v>80</v>
      </c>
      <c r="E217" s="184" t="s">
        <v>67</v>
      </c>
      <c r="F217" s="184">
        <v>13</v>
      </c>
      <c r="G217" s="182" t="s">
        <v>56</v>
      </c>
      <c r="H217" s="185">
        <v>1.8</v>
      </c>
      <c r="I217" s="189">
        <v>17</v>
      </c>
      <c r="J217" s="189">
        <v>16</v>
      </c>
      <c r="K217" s="184" t="s">
        <v>159</v>
      </c>
      <c r="L217" s="184"/>
      <c r="M217" s="182" t="s">
        <v>160</v>
      </c>
      <c r="N217" s="182" t="s">
        <v>186</v>
      </c>
      <c r="O217" s="182" t="s">
        <v>167</v>
      </c>
      <c r="P217" s="184" t="s">
        <v>109</v>
      </c>
      <c r="Q217" s="184" t="s">
        <v>147</v>
      </c>
      <c r="R217" s="184"/>
      <c r="S217" s="184"/>
    </row>
    <row r="218" spans="1:19" ht="15.75" customHeight="1">
      <c r="A218" s="184">
        <v>2</v>
      </c>
      <c r="B218" s="184" t="s">
        <v>17</v>
      </c>
      <c r="C218" s="184">
        <v>4</v>
      </c>
      <c r="D218" s="184" t="s">
        <v>80</v>
      </c>
      <c r="E218" s="184" t="s">
        <v>63</v>
      </c>
      <c r="F218" s="184">
        <v>14</v>
      </c>
      <c r="G218" s="182" t="s">
        <v>59</v>
      </c>
      <c r="H218" s="185">
        <v>1.1</v>
      </c>
      <c r="I218" s="189">
        <v>25</v>
      </c>
      <c r="J218" s="189">
        <v>23</v>
      </c>
      <c r="K218" s="184" t="s">
        <v>159</v>
      </c>
      <c r="L218" s="184"/>
      <c r="M218" s="182" t="s">
        <v>160</v>
      </c>
      <c r="N218" s="182" t="s">
        <v>186</v>
      </c>
      <c r="O218" s="182" t="s">
        <v>167</v>
      </c>
      <c r="P218" s="184" t="s">
        <v>109</v>
      </c>
      <c r="Q218" s="184" t="s">
        <v>147</v>
      </c>
      <c r="R218" s="184"/>
      <c r="S218" s="184"/>
    </row>
    <row r="219" spans="1:19" ht="71.25" customHeight="1">
      <c r="A219" s="184">
        <v>3</v>
      </c>
      <c r="B219" s="184" t="s">
        <v>17</v>
      </c>
      <c r="C219" s="184">
        <v>4</v>
      </c>
      <c r="D219" s="184" t="s">
        <v>80</v>
      </c>
      <c r="E219" s="184" t="s">
        <v>67</v>
      </c>
      <c r="F219" s="184">
        <v>14</v>
      </c>
      <c r="G219" s="182">
        <v>14</v>
      </c>
      <c r="H219" s="184">
        <v>2.4</v>
      </c>
      <c r="I219" s="189">
        <v>58</v>
      </c>
      <c r="J219" s="189">
        <v>51</v>
      </c>
      <c r="K219" s="184" t="s">
        <v>203</v>
      </c>
      <c r="L219" s="184"/>
      <c r="M219" s="182" t="s">
        <v>160</v>
      </c>
      <c r="N219" s="182" t="s">
        <v>204</v>
      </c>
      <c r="O219" s="182" t="s">
        <v>167</v>
      </c>
      <c r="P219" s="184" t="s">
        <v>109</v>
      </c>
      <c r="Q219" s="184" t="s">
        <v>147</v>
      </c>
      <c r="R219" s="184"/>
      <c r="S219" s="184"/>
    </row>
    <row r="220" spans="1:19" ht="15.75" customHeight="1">
      <c r="A220" s="184">
        <v>4</v>
      </c>
      <c r="B220" s="184" t="s">
        <v>17</v>
      </c>
      <c r="C220" s="184">
        <v>4</v>
      </c>
      <c r="D220" s="184" t="s">
        <v>80</v>
      </c>
      <c r="E220" s="184" t="s">
        <v>68</v>
      </c>
      <c r="F220" s="184">
        <v>15</v>
      </c>
      <c r="G220" s="182" t="s">
        <v>61</v>
      </c>
      <c r="H220" s="185">
        <v>5</v>
      </c>
      <c r="I220" s="189">
        <v>76</v>
      </c>
      <c r="J220" s="189">
        <v>67</v>
      </c>
      <c r="K220" s="184" t="s">
        <v>159</v>
      </c>
      <c r="L220" s="184"/>
      <c r="M220" s="182" t="s">
        <v>160</v>
      </c>
      <c r="N220" s="182" t="s">
        <v>186</v>
      </c>
      <c r="O220" s="182" t="s">
        <v>167</v>
      </c>
      <c r="P220" s="184" t="s">
        <v>109</v>
      </c>
      <c r="Q220" s="184" t="s">
        <v>147</v>
      </c>
      <c r="R220" s="184"/>
      <c r="S220" s="184"/>
    </row>
    <row r="221" spans="1:19" ht="15.75" customHeight="1">
      <c r="A221" s="184">
        <v>5</v>
      </c>
      <c r="B221" s="184" t="s">
        <v>17</v>
      </c>
      <c r="C221" s="184">
        <v>2</v>
      </c>
      <c r="D221" s="184" t="s">
        <v>80</v>
      </c>
      <c r="E221" s="184" t="s">
        <v>68</v>
      </c>
      <c r="F221" s="184">
        <v>18</v>
      </c>
      <c r="G221" s="182">
        <v>6</v>
      </c>
      <c r="H221" s="184">
        <v>1.1</v>
      </c>
      <c r="I221" s="189">
        <v>14</v>
      </c>
      <c r="J221" s="189">
        <v>13</v>
      </c>
      <c r="K221" s="184" t="s">
        <v>159</v>
      </c>
      <c r="L221" s="184"/>
      <c r="M221" s="182" t="s">
        <v>160</v>
      </c>
      <c r="N221" s="182" t="s">
        <v>186</v>
      </c>
      <c r="O221" s="182" t="s">
        <v>167</v>
      </c>
      <c r="P221" s="184" t="s">
        <v>109</v>
      </c>
      <c r="Q221" s="184" t="s">
        <v>148</v>
      </c>
      <c r="R221" s="184"/>
      <c r="S221" s="184"/>
    </row>
    <row r="222" spans="1:19" ht="15.75" customHeight="1">
      <c r="A222" s="184">
        <v>6</v>
      </c>
      <c r="B222" s="184" t="s">
        <v>17</v>
      </c>
      <c r="C222" s="184">
        <v>2</v>
      </c>
      <c r="D222" s="184" t="s">
        <v>80</v>
      </c>
      <c r="E222" s="184" t="s">
        <v>63</v>
      </c>
      <c r="F222" s="184">
        <v>21</v>
      </c>
      <c r="G222" s="182">
        <v>12</v>
      </c>
      <c r="H222" s="184">
        <v>0.6</v>
      </c>
      <c r="I222" s="189">
        <v>18</v>
      </c>
      <c r="J222" s="189">
        <v>17</v>
      </c>
      <c r="K222" s="184" t="s">
        <v>159</v>
      </c>
      <c r="L222" s="184"/>
      <c r="M222" s="182" t="s">
        <v>160</v>
      </c>
      <c r="N222" s="182" t="s">
        <v>186</v>
      </c>
      <c r="O222" s="182" t="s">
        <v>167</v>
      </c>
      <c r="P222" s="184" t="s">
        <v>109</v>
      </c>
      <c r="Q222" s="184" t="s">
        <v>148</v>
      </c>
      <c r="R222" s="184"/>
      <c r="S222" s="184"/>
    </row>
    <row r="223" spans="1:19" ht="15.75" customHeight="1">
      <c r="A223" s="184">
        <v>7</v>
      </c>
      <c r="B223" s="184" t="s">
        <v>17</v>
      </c>
      <c r="C223" s="184">
        <v>4</v>
      </c>
      <c r="D223" s="184" t="s">
        <v>80</v>
      </c>
      <c r="E223" s="184" t="s">
        <v>64</v>
      </c>
      <c r="F223" s="184">
        <v>31</v>
      </c>
      <c r="G223" s="182">
        <v>2</v>
      </c>
      <c r="H223" s="185">
        <v>1.7</v>
      </c>
      <c r="I223" s="189">
        <v>19</v>
      </c>
      <c r="J223" s="189">
        <v>17</v>
      </c>
      <c r="K223" s="184" t="s">
        <v>159</v>
      </c>
      <c r="L223" s="184"/>
      <c r="M223" s="182" t="s">
        <v>160</v>
      </c>
      <c r="N223" s="182" t="s">
        <v>186</v>
      </c>
      <c r="O223" s="182" t="s">
        <v>167</v>
      </c>
      <c r="P223" s="184" t="s">
        <v>109</v>
      </c>
      <c r="Q223" s="184" t="s">
        <v>149</v>
      </c>
      <c r="R223" s="184"/>
      <c r="S223" s="184"/>
    </row>
    <row r="224" spans="1:19" ht="15.75" customHeight="1">
      <c r="A224" s="184">
        <v>8</v>
      </c>
      <c r="B224" s="184" t="s">
        <v>17</v>
      </c>
      <c r="C224" s="184">
        <v>4</v>
      </c>
      <c r="D224" s="184" t="s">
        <v>80</v>
      </c>
      <c r="E224" s="184" t="s">
        <v>63</v>
      </c>
      <c r="F224" s="184">
        <v>34</v>
      </c>
      <c r="G224" s="182" t="s">
        <v>54</v>
      </c>
      <c r="H224" s="185">
        <v>7.9</v>
      </c>
      <c r="I224" s="189">
        <v>101</v>
      </c>
      <c r="J224" s="189">
        <v>87</v>
      </c>
      <c r="K224" s="184" t="s">
        <v>159</v>
      </c>
      <c r="L224" s="184"/>
      <c r="M224" s="182" t="s">
        <v>160</v>
      </c>
      <c r="N224" s="182" t="s">
        <v>186</v>
      </c>
      <c r="O224" s="182" t="s">
        <v>167</v>
      </c>
      <c r="P224" s="184" t="s">
        <v>109</v>
      </c>
      <c r="Q224" s="184" t="s">
        <v>150</v>
      </c>
      <c r="R224" s="184"/>
      <c r="S224" s="184"/>
    </row>
    <row r="225" spans="1:19" ht="15.75" customHeight="1">
      <c r="A225" s="184">
        <v>9</v>
      </c>
      <c r="B225" s="184" t="s">
        <v>17</v>
      </c>
      <c r="C225" s="184">
        <v>4</v>
      </c>
      <c r="D225" s="184" t="s">
        <v>80</v>
      </c>
      <c r="E225" s="184" t="s">
        <v>64</v>
      </c>
      <c r="F225" s="184">
        <v>38</v>
      </c>
      <c r="G225" s="182" t="s">
        <v>52</v>
      </c>
      <c r="H225" s="185">
        <v>3.2</v>
      </c>
      <c r="I225" s="189">
        <v>71</v>
      </c>
      <c r="J225" s="189">
        <v>64</v>
      </c>
      <c r="K225" s="184" t="s">
        <v>159</v>
      </c>
      <c r="L225" s="184"/>
      <c r="M225" s="182" t="s">
        <v>160</v>
      </c>
      <c r="N225" s="182" t="s">
        <v>186</v>
      </c>
      <c r="O225" s="182" t="s">
        <v>167</v>
      </c>
      <c r="P225" s="184" t="s">
        <v>109</v>
      </c>
      <c r="Q225" s="184" t="s">
        <v>151</v>
      </c>
      <c r="R225" s="184"/>
      <c r="S225" s="184"/>
    </row>
    <row r="226" spans="1:19" s="221" customFormat="1" ht="15" customHeight="1">
      <c r="A226" s="312" t="s">
        <v>114</v>
      </c>
      <c r="B226" s="313"/>
      <c r="C226" s="313"/>
      <c r="D226" s="313"/>
      <c r="E226" s="313"/>
      <c r="F226" s="313"/>
      <c r="G226" s="313"/>
      <c r="H226" s="236">
        <f>H216+H206+H196+H193+H183</f>
        <v>157.89999999999998</v>
      </c>
      <c r="I226" s="237">
        <f>I216+I206+I196+I193+I183</f>
        <v>3700</v>
      </c>
      <c r="J226" s="237">
        <f>J216+J206+J196+J193+J183</f>
        <v>3174</v>
      </c>
      <c r="K226" s="220"/>
      <c r="L226" s="220"/>
      <c r="M226" s="251"/>
      <c r="N226" s="251"/>
      <c r="O226" s="251"/>
      <c r="P226" s="220"/>
      <c r="Q226" s="220"/>
      <c r="R226" s="220"/>
      <c r="S226" s="220"/>
    </row>
    <row r="227" spans="1:19" s="217" customFormat="1" ht="15" customHeight="1">
      <c r="A227" s="216"/>
      <c r="B227" s="216" t="s">
        <v>14</v>
      </c>
      <c r="C227" s="216"/>
      <c r="D227" s="216" t="s">
        <v>187</v>
      </c>
      <c r="E227" s="309" t="s">
        <v>104</v>
      </c>
      <c r="F227" s="310"/>
      <c r="G227" s="311"/>
      <c r="H227" s="214">
        <f>SUM(H228:H235)</f>
        <v>32.6</v>
      </c>
      <c r="I227" s="215">
        <f>SUM(I228:I235)</f>
        <v>388.6</v>
      </c>
      <c r="J227" s="215">
        <f>SUM(J228:J235)</f>
        <v>294.6</v>
      </c>
      <c r="K227" s="216"/>
      <c r="L227" s="216"/>
      <c r="M227" s="250"/>
      <c r="N227" s="250"/>
      <c r="O227" s="250"/>
      <c r="P227" s="216"/>
      <c r="Q227" s="216"/>
      <c r="R227" s="216"/>
      <c r="S227" s="216"/>
    </row>
    <row r="228" spans="1:19" ht="15.75" customHeight="1">
      <c r="A228" s="184">
        <v>1</v>
      </c>
      <c r="B228" s="184" t="s">
        <v>14</v>
      </c>
      <c r="C228" s="184">
        <v>4</v>
      </c>
      <c r="D228" s="184" t="s">
        <v>187</v>
      </c>
      <c r="E228" s="184" t="s">
        <v>71</v>
      </c>
      <c r="F228" s="185">
        <v>17</v>
      </c>
      <c r="G228" s="181" t="s">
        <v>54</v>
      </c>
      <c r="H228" s="185">
        <v>7.9</v>
      </c>
      <c r="I228" s="189">
        <v>11</v>
      </c>
      <c r="J228" s="189">
        <v>10</v>
      </c>
      <c r="K228" s="331" t="s">
        <v>203</v>
      </c>
      <c r="L228" s="184"/>
      <c r="M228" s="182" t="s">
        <v>160</v>
      </c>
      <c r="N228" s="182" t="s">
        <v>196</v>
      </c>
      <c r="O228" s="182" t="s">
        <v>197</v>
      </c>
      <c r="P228" s="184" t="s">
        <v>105</v>
      </c>
      <c r="Q228" s="184" t="s">
        <v>144</v>
      </c>
      <c r="R228" s="184"/>
      <c r="S228" s="184"/>
    </row>
    <row r="229" spans="1:19" ht="15.75" customHeight="1">
      <c r="A229" s="184">
        <v>2</v>
      </c>
      <c r="B229" s="184" t="s">
        <v>14</v>
      </c>
      <c r="C229" s="184">
        <v>4</v>
      </c>
      <c r="D229" s="184" t="s">
        <v>187</v>
      </c>
      <c r="E229" s="184" t="s">
        <v>72</v>
      </c>
      <c r="F229" s="185">
        <v>19</v>
      </c>
      <c r="G229" s="181" t="s">
        <v>52</v>
      </c>
      <c r="H229" s="185">
        <v>15.3</v>
      </c>
      <c r="I229" s="189">
        <v>65</v>
      </c>
      <c r="J229" s="189">
        <v>59</v>
      </c>
      <c r="K229" s="333"/>
      <c r="L229" s="184"/>
      <c r="M229" s="182" t="s">
        <v>160</v>
      </c>
      <c r="N229" s="182" t="s">
        <v>196</v>
      </c>
      <c r="O229" s="182" t="s">
        <v>197</v>
      </c>
      <c r="P229" s="184" t="s">
        <v>105</v>
      </c>
      <c r="Q229" s="184" t="s">
        <v>144</v>
      </c>
      <c r="R229" s="184"/>
      <c r="S229" s="184"/>
    </row>
    <row r="230" spans="1:19" ht="15.75" customHeight="1">
      <c r="A230" s="184">
        <v>3</v>
      </c>
      <c r="B230" s="184" t="s">
        <v>14</v>
      </c>
      <c r="C230" s="184">
        <v>2</v>
      </c>
      <c r="D230" s="184" t="s">
        <v>187</v>
      </c>
      <c r="E230" s="184" t="s">
        <v>63</v>
      </c>
      <c r="F230" s="185">
        <v>24</v>
      </c>
      <c r="G230" s="181" t="s">
        <v>54</v>
      </c>
      <c r="H230" s="185">
        <v>4.3</v>
      </c>
      <c r="I230" s="189">
        <v>60</v>
      </c>
      <c r="J230" s="189">
        <v>51</v>
      </c>
      <c r="K230" s="333"/>
      <c r="L230" s="184"/>
      <c r="M230" s="182" t="s">
        <v>160</v>
      </c>
      <c r="N230" s="182" t="s">
        <v>196</v>
      </c>
      <c r="O230" s="182" t="s">
        <v>197</v>
      </c>
      <c r="P230" s="184" t="s">
        <v>105</v>
      </c>
      <c r="Q230" s="184" t="s">
        <v>118</v>
      </c>
      <c r="R230" s="184"/>
      <c r="S230" s="184"/>
    </row>
    <row r="231" spans="1:19" ht="15.75" customHeight="1">
      <c r="A231" s="184">
        <v>4</v>
      </c>
      <c r="B231" s="184" t="s">
        <v>14</v>
      </c>
      <c r="C231" s="184">
        <v>2</v>
      </c>
      <c r="D231" s="184" t="s">
        <v>187</v>
      </c>
      <c r="E231" s="184" t="s">
        <v>66</v>
      </c>
      <c r="F231" s="184">
        <v>24</v>
      </c>
      <c r="G231" s="182" t="s">
        <v>52</v>
      </c>
      <c r="H231" s="184">
        <v>0.1</v>
      </c>
      <c r="I231" s="189">
        <v>5</v>
      </c>
      <c r="J231" s="189">
        <v>3</v>
      </c>
      <c r="K231" s="333"/>
      <c r="L231" s="184"/>
      <c r="M231" s="182" t="s">
        <v>160</v>
      </c>
      <c r="N231" s="182" t="s">
        <v>196</v>
      </c>
      <c r="O231" s="182" t="s">
        <v>197</v>
      </c>
      <c r="P231" s="184" t="s">
        <v>105</v>
      </c>
      <c r="Q231" s="184" t="s">
        <v>118</v>
      </c>
      <c r="R231" s="184"/>
      <c r="S231" s="184"/>
    </row>
    <row r="232" spans="1:19" ht="15.75" customHeight="1">
      <c r="A232" s="184">
        <v>5</v>
      </c>
      <c r="B232" s="184" t="s">
        <v>14</v>
      </c>
      <c r="C232" s="184">
        <v>4</v>
      </c>
      <c r="D232" s="184" t="s">
        <v>187</v>
      </c>
      <c r="E232" s="184" t="s">
        <v>66</v>
      </c>
      <c r="F232" s="184">
        <v>27</v>
      </c>
      <c r="G232" s="181" t="s">
        <v>59</v>
      </c>
      <c r="H232" s="185">
        <v>0.3</v>
      </c>
      <c r="I232" s="189">
        <v>20</v>
      </c>
      <c r="J232" s="189">
        <v>9</v>
      </c>
      <c r="K232" s="333"/>
      <c r="L232" s="184"/>
      <c r="M232" s="182" t="s">
        <v>160</v>
      </c>
      <c r="N232" s="182" t="s">
        <v>196</v>
      </c>
      <c r="O232" s="182" t="s">
        <v>197</v>
      </c>
      <c r="P232" s="184" t="s">
        <v>105</v>
      </c>
      <c r="Q232" s="184" t="s">
        <v>145</v>
      </c>
      <c r="R232" s="184"/>
      <c r="S232" s="184"/>
    </row>
    <row r="233" spans="1:19" ht="15.75" customHeight="1">
      <c r="A233" s="184">
        <v>6</v>
      </c>
      <c r="B233" s="184" t="s">
        <v>14</v>
      </c>
      <c r="C233" s="184">
        <v>4</v>
      </c>
      <c r="D233" s="184" t="s">
        <v>187</v>
      </c>
      <c r="E233" s="184" t="s">
        <v>63</v>
      </c>
      <c r="F233" s="184">
        <v>28</v>
      </c>
      <c r="G233" s="181" t="s">
        <v>52</v>
      </c>
      <c r="H233" s="185">
        <v>2.9</v>
      </c>
      <c r="I233" s="189">
        <v>107.6</v>
      </c>
      <c r="J233" s="189">
        <v>79.6</v>
      </c>
      <c r="K233" s="333"/>
      <c r="L233" s="184"/>
      <c r="M233" s="182" t="s">
        <v>160</v>
      </c>
      <c r="N233" s="182" t="s">
        <v>196</v>
      </c>
      <c r="O233" s="182" t="s">
        <v>197</v>
      </c>
      <c r="P233" s="184" t="s">
        <v>105</v>
      </c>
      <c r="Q233" s="184" t="s">
        <v>117</v>
      </c>
      <c r="R233" s="184"/>
      <c r="S233" s="184"/>
    </row>
    <row r="234" spans="1:19" ht="15.75" customHeight="1">
      <c r="A234" s="184">
        <v>7</v>
      </c>
      <c r="B234" s="184" t="s">
        <v>14</v>
      </c>
      <c r="C234" s="184">
        <v>4</v>
      </c>
      <c r="D234" s="184" t="s">
        <v>187</v>
      </c>
      <c r="E234" s="184" t="s">
        <v>64</v>
      </c>
      <c r="F234" s="184">
        <v>30</v>
      </c>
      <c r="G234" s="182" t="s">
        <v>188</v>
      </c>
      <c r="H234" s="184">
        <v>0.7</v>
      </c>
      <c r="I234" s="189">
        <v>54</v>
      </c>
      <c r="J234" s="189">
        <v>44</v>
      </c>
      <c r="K234" s="333"/>
      <c r="L234" s="184"/>
      <c r="M234" s="182" t="s">
        <v>160</v>
      </c>
      <c r="N234" s="182" t="s">
        <v>196</v>
      </c>
      <c r="O234" s="182" t="s">
        <v>197</v>
      </c>
      <c r="P234" s="184" t="s">
        <v>105</v>
      </c>
      <c r="Q234" s="184" t="s">
        <v>117</v>
      </c>
      <c r="R234" s="184"/>
      <c r="S234" s="184"/>
    </row>
    <row r="235" spans="1:19" ht="15.75" customHeight="1">
      <c r="A235" s="184">
        <v>8</v>
      </c>
      <c r="B235" s="184" t="s">
        <v>14</v>
      </c>
      <c r="C235" s="184">
        <v>4</v>
      </c>
      <c r="D235" s="184" t="s">
        <v>187</v>
      </c>
      <c r="E235" s="184" t="s">
        <v>63</v>
      </c>
      <c r="F235" s="184">
        <v>30</v>
      </c>
      <c r="G235" s="182" t="s">
        <v>59</v>
      </c>
      <c r="H235" s="184">
        <v>1.1</v>
      </c>
      <c r="I235" s="189">
        <v>66</v>
      </c>
      <c r="J235" s="189">
        <v>39</v>
      </c>
      <c r="K235" s="332"/>
      <c r="L235" s="184"/>
      <c r="M235" s="182" t="s">
        <v>160</v>
      </c>
      <c r="N235" s="182" t="s">
        <v>196</v>
      </c>
      <c r="O235" s="182" t="s">
        <v>197</v>
      </c>
      <c r="P235" s="184" t="s">
        <v>105</v>
      </c>
      <c r="Q235" s="184" t="s">
        <v>117</v>
      </c>
      <c r="R235" s="184"/>
      <c r="S235" s="184"/>
    </row>
    <row r="236" spans="1:19" s="217" customFormat="1" ht="15.75" customHeight="1">
      <c r="A236" s="216"/>
      <c r="B236" s="216" t="s">
        <v>18</v>
      </c>
      <c r="C236" s="215"/>
      <c r="D236" s="216" t="s">
        <v>187</v>
      </c>
      <c r="E236" s="309" t="s">
        <v>104</v>
      </c>
      <c r="F236" s="310"/>
      <c r="G236" s="311"/>
      <c r="H236" s="214">
        <f>SUM(H237:H240)</f>
        <v>18.8</v>
      </c>
      <c r="I236" s="215">
        <f>SUM(I237:I240)</f>
        <v>924</v>
      </c>
      <c r="J236" s="215">
        <f>SUM(J237:J240)</f>
        <v>818</v>
      </c>
      <c r="K236" s="216"/>
      <c r="L236" s="216"/>
      <c r="M236" s="250"/>
      <c r="N236" s="250"/>
      <c r="O236" s="250"/>
      <c r="P236" s="216"/>
      <c r="Q236" s="216"/>
      <c r="R236" s="216"/>
      <c r="S236" s="216"/>
    </row>
    <row r="237" spans="1:19" ht="21" customHeight="1">
      <c r="A237" s="184">
        <v>4</v>
      </c>
      <c r="B237" s="184" t="s">
        <v>18</v>
      </c>
      <c r="C237" s="184">
        <v>4</v>
      </c>
      <c r="D237" s="184" t="s">
        <v>187</v>
      </c>
      <c r="E237" s="184" t="s">
        <v>63</v>
      </c>
      <c r="F237" s="255">
        <v>87</v>
      </c>
      <c r="G237" s="181" t="s">
        <v>58</v>
      </c>
      <c r="H237" s="255">
        <v>2.4</v>
      </c>
      <c r="I237" s="189">
        <v>69</v>
      </c>
      <c r="J237" s="189">
        <v>61</v>
      </c>
      <c r="K237" s="331" t="s">
        <v>203</v>
      </c>
      <c r="L237" s="184"/>
      <c r="M237" s="182" t="s">
        <v>160</v>
      </c>
      <c r="N237" s="182" t="s">
        <v>198</v>
      </c>
      <c r="O237" s="182" t="s">
        <v>197</v>
      </c>
      <c r="P237" s="184" t="s">
        <v>107</v>
      </c>
      <c r="Q237" s="184" t="s">
        <v>128</v>
      </c>
      <c r="R237" s="184"/>
      <c r="S237" s="184"/>
    </row>
    <row r="238" spans="1:19" ht="21" customHeight="1">
      <c r="A238" s="184">
        <v>5</v>
      </c>
      <c r="B238" s="184" t="s">
        <v>18</v>
      </c>
      <c r="C238" s="184">
        <v>4</v>
      </c>
      <c r="D238" s="184" t="s">
        <v>187</v>
      </c>
      <c r="E238" s="184" t="s">
        <v>63</v>
      </c>
      <c r="F238" s="255">
        <v>87</v>
      </c>
      <c r="G238" s="181" t="s">
        <v>53</v>
      </c>
      <c r="H238" s="255">
        <v>4.5</v>
      </c>
      <c r="I238" s="189">
        <v>281</v>
      </c>
      <c r="J238" s="189">
        <v>251</v>
      </c>
      <c r="K238" s="333"/>
      <c r="L238" s="184"/>
      <c r="M238" s="182" t="s">
        <v>160</v>
      </c>
      <c r="N238" s="182" t="s">
        <v>198</v>
      </c>
      <c r="O238" s="182" t="s">
        <v>197</v>
      </c>
      <c r="P238" s="184" t="s">
        <v>107</v>
      </c>
      <c r="Q238" s="184" t="s">
        <v>128</v>
      </c>
      <c r="R238" s="184"/>
      <c r="S238" s="184"/>
    </row>
    <row r="239" spans="1:19" ht="21" customHeight="1">
      <c r="A239" s="184">
        <v>6</v>
      </c>
      <c r="B239" s="184" t="s">
        <v>18</v>
      </c>
      <c r="C239" s="184">
        <v>4</v>
      </c>
      <c r="D239" s="184" t="s">
        <v>187</v>
      </c>
      <c r="E239" s="184" t="s">
        <v>63</v>
      </c>
      <c r="F239" s="255">
        <v>94</v>
      </c>
      <c r="G239" s="181" t="s">
        <v>199</v>
      </c>
      <c r="H239" s="255">
        <v>4.5</v>
      </c>
      <c r="I239" s="189">
        <v>197</v>
      </c>
      <c r="J239" s="189">
        <v>175</v>
      </c>
      <c r="K239" s="333"/>
      <c r="L239" s="184"/>
      <c r="M239" s="182" t="s">
        <v>160</v>
      </c>
      <c r="N239" s="182" t="s">
        <v>198</v>
      </c>
      <c r="O239" s="182" t="s">
        <v>197</v>
      </c>
      <c r="P239" s="184" t="s">
        <v>107</v>
      </c>
      <c r="Q239" s="184" t="s">
        <v>127</v>
      </c>
      <c r="R239" s="184"/>
      <c r="S239" s="184"/>
    </row>
    <row r="240" spans="1:19" ht="21" customHeight="1">
      <c r="A240" s="184">
        <v>7</v>
      </c>
      <c r="B240" s="184" t="s">
        <v>18</v>
      </c>
      <c r="C240" s="184">
        <v>4</v>
      </c>
      <c r="D240" s="184" t="s">
        <v>187</v>
      </c>
      <c r="E240" s="184" t="s">
        <v>63</v>
      </c>
      <c r="F240" s="255">
        <v>99</v>
      </c>
      <c r="G240" s="181" t="s">
        <v>200</v>
      </c>
      <c r="H240" s="255">
        <v>7.4</v>
      </c>
      <c r="I240" s="189">
        <v>377</v>
      </c>
      <c r="J240" s="189">
        <v>331</v>
      </c>
      <c r="K240" s="332"/>
      <c r="L240" s="184"/>
      <c r="M240" s="182" t="s">
        <v>160</v>
      </c>
      <c r="N240" s="182" t="s">
        <v>198</v>
      </c>
      <c r="O240" s="182" t="s">
        <v>197</v>
      </c>
      <c r="P240" s="184" t="s">
        <v>107</v>
      </c>
      <c r="Q240" s="184" t="s">
        <v>127</v>
      </c>
      <c r="R240" s="184"/>
      <c r="S240" s="184"/>
    </row>
    <row r="241" spans="1:19" s="217" customFormat="1" ht="15.75" customHeight="1">
      <c r="A241" s="216"/>
      <c r="B241" s="256" t="s">
        <v>48</v>
      </c>
      <c r="C241" s="215"/>
      <c r="D241" s="216" t="s">
        <v>187</v>
      </c>
      <c r="E241" s="309" t="s">
        <v>104</v>
      </c>
      <c r="F241" s="310"/>
      <c r="G241" s="311"/>
      <c r="H241" s="214">
        <f>SUM(H242:H263)</f>
        <v>52.6</v>
      </c>
      <c r="I241" s="215">
        <f>SUM(I242:I263)</f>
        <v>954</v>
      </c>
      <c r="J241" s="215">
        <f>SUM(J242:J263)</f>
        <v>798</v>
      </c>
      <c r="K241" s="216"/>
      <c r="L241" s="216"/>
      <c r="M241" s="250"/>
      <c r="N241" s="250"/>
      <c r="O241" s="250"/>
      <c r="P241" s="216"/>
      <c r="Q241" s="216"/>
      <c r="R241" s="216"/>
      <c r="S241" s="216"/>
    </row>
    <row r="242" spans="1:19" s="257" customFormat="1" ht="15.75" customHeight="1">
      <c r="A242" s="185">
        <v>1</v>
      </c>
      <c r="B242" s="185" t="s">
        <v>48</v>
      </c>
      <c r="C242" s="185">
        <v>4</v>
      </c>
      <c r="D242" s="184" t="s">
        <v>187</v>
      </c>
      <c r="E242" s="185" t="s">
        <v>65</v>
      </c>
      <c r="F242" s="255">
        <v>1</v>
      </c>
      <c r="G242" s="181">
        <v>16</v>
      </c>
      <c r="H242" s="192">
        <v>8.6</v>
      </c>
      <c r="I242" s="188">
        <v>185</v>
      </c>
      <c r="J242" s="188">
        <v>144</v>
      </c>
      <c r="K242" s="334" t="s">
        <v>203</v>
      </c>
      <c r="L242" s="184"/>
      <c r="M242" s="182" t="s">
        <v>160</v>
      </c>
      <c r="N242" s="182" t="s">
        <v>201</v>
      </c>
      <c r="O242" s="182" t="s">
        <v>197</v>
      </c>
      <c r="P242" s="185" t="s">
        <v>108</v>
      </c>
      <c r="Q242" s="184" t="s">
        <v>130</v>
      </c>
      <c r="R242" s="185"/>
      <c r="S242" s="185"/>
    </row>
    <row r="243" spans="1:19" s="257" customFormat="1" ht="15.75" customHeight="1">
      <c r="A243" s="185">
        <v>4</v>
      </c>
      <c r="B243" s="185" t="s">
        <v>48</v>
      </c>
      <c r="C243" s="185">
        <v>2</v>
      </c>
      <c r="D243" s="184" t="s">
        <v>187</v>
      </c>
      <c r="E243" s="185" t="s">
        <v>63</v>
      </c>
      <c r="F243" s="255">
        <v>11</v>
      </c>
      <c r="G243" s="181" t="s">
        <v>228</v>
      </c>
      <c r="H243" s="192">
        <v>3</v>
      </c>
      <c r="I243" s="188">
        <v>24</v>
      </c>
      <c r="J243" s="188">
        <v>20</v>
      </c>
      <c r="K243" s="335"/>
      <c r="L243" s="184"/>
      <c r="M243" s="182" t="s">
        <v>160</v>
      </c>
      <c r="N243" s="182" t="s">
        <v>229</v>
      </c>
      <c r="O243" s="182" t="s">
        <v>226</v>
      </c>
      <c r="P243" s="185" t="s">
        <v>108</v>
      </c>
      <c r="Q243" s="184" t="s">
        <v>131</v>
      </c>
      <c r="R243" s="185"/>
      <c r="S243" s="185"/>
    </row>
    <row r="244" spans="1:19" s="257" customFormat="1" ht="15.75" customHeight="1">
      <c r="A244" s="185">
        <v>5</v>
      </c>
      <c r="B244" s="185" t="s">
        <v>48</v>
      </c>
      <c r="C244" s="185">
        <v>2</v>
      </c>
      <c r="D244" s="184" t="s">
        <v>187</v>
      </c>
      <c r="E244" s="185" t="s">
        <v>63</v>
      </c>
      <c r="F244" s="255">
        <v>11</v>
      </c>
      <c r="G244" s="181" t="s">
        <v>190</v>
      </c>
      <c r="H244" s="192">
        <v>2.9</v>
      </c>
      <c r="I244" s="188">
        <v>28</v>
      </c>
      <c r="J244" s="188">
        <v>24</v>
      </c>
      <c r="K244" s="335"/>
      <c r="L244" s="184"/>
      <c r="M244" s="182" t="s">
        <v>160</v>
      </c>
      <c r="N244" s="182" t="s">
        <v>201</v>
      </c>
      <c r="O244" s="182" t="s">
        <v>197</v>
      </c>
      <c r="P244" s="185" t="s">
        <v>108</v>
      </c>
      <c r="Q244" s="185" t="s">
        <v>131</v>
      </c>
      <c r="R244" s="185"/>
      <c r="S244" s="185"/>
    </row>
    <row r="245" spans="1:19" s="257" customFormat="1" ht="15.75" customHeight="1">
      <c r="A245" s="185">
        <v>7</v>
      </c>
      <c r="B245" s="185" t="s">
        <v>48</v>
      </c>
      <c r="C245" s="185">
        <v>2</v>
      </c>
      <c r="D245" s="184" t="s">
        <v>187</v>
      </c>
      <c r="E245" s="185" t="s">
        <v>63</v>
      </c>
      <c r="F245" s="255">
        <v>15</v>
      </c>
      <c r="G245" s="181">
        <v>13</v>
      </c>
      <c r="H245" s="192">
        <v>1</v>
      </c>
      <c r="I245" s="188">
        <v>47</v>
      </c>
      <c r="J245" s="188">
        <v>43</v>
      </c>
      <c r="K245" s="335"/>
      <c r="L245" s="184"/>
      <c r="M245" s="182" t="s">
        <v>160</v>
      </c>
      <c r="N245" s="182" t="s">
        <v>201</v>
      </c>
      <c r="O245" s="182" t="s">
        <v>197</v>
      </c>
      <c r="P245" s="185" t="s">
        <v>108</v>
      </c>
      <c r="Q245" s="185" t="s">
        <v>250</v>
      </c>
      <c r="R245" s="185"/>
      <c r="S245" s="185"/>
    </row>
    <row r="246" spans="1:19" s="257" customFormat="1" ht="15.75" customHeight="1">
      <c r="A246" s="185">
        <v>8</v>
      </c>
      <c r="B246" s="185" t="s">
        <v>48</v>
      </c>
      <c r="C246" s="185">
        <v>2</v>
      </c>
      <c r="D246" s="184" t="s">
        <v>187</v>
      </c>
      <c r="E246" s="185" t="s">
        <v>71</v>
      </c>
      <c r="F246" s="255">
        <v>16</v>
      </c>
      <c r="G246" s="181">
        <v>17</v>
      </c>
      <c r="H246" s="192">
        <v>1.8</v>
      </c>
      <c r="I246" s="188">
        <v>66</v>
      </c>
      <c r="J246" s="188">
        <v>59</v>
      </c>
      <c r="K246" s="335"/>
      <c r="L246" s="184"/>
      <c r="M246" s="182" t="s">
        <v>160</v>
      </c>
      <c r="N246" s="182" t="s">
        <v>201</v>
      </c>
      <c r="O246" s="182" t="s">
        <v>197</v>
      </c>
      <c r="P246" s="185" t="s">
        <v>108</v>
      </c>
      <c r="Q246" s="185" t="s">
        <v>250</v>
      </c>
      <c r="R246" s="185"/>
      <c r="S246" s="185"/>
    </row>
    <row r="247" spans="1:19" ht="15.75" customHeight="1">
      <c r="A247" s="185">
        <v>14</v>
      </c>
      <c r="B247" s="185" t="s">
        <v>48</v>
      </c>
      <c r="C247" s="184">
        <v>4</v>
      </c>
      <c r="D247" s="184" t="s">
        <v>187</v>
      </c>
      <c r="E247" s="184" t="s">
        <v>63</v>
      </c>
      <c r="F247" s="255">
        <v>23</v>
      </c>
      <c r="G247" s="181">
        <v>19</v>
      </c>
      <c r="H247" s="192">
        <v>1.5</v>
      </c>
      <c r="I247" s="189">
        <v>26</v>
      </c>
      <c r="J247" s="189">
        <v>22</v>
      </c>
      <c r="K247" s="335"/>
      <c r="L247" s="184"/>
      <c r="M247" s="182" t="s">
        <v>160</v>
      </c>
      <c r="N247" s="182" t="s">
        <v>251</v>
      </c>
      <c r="O247" s="182" t="s">
        <v>249</v>
      </c>
      <c r="P247" s="185" t="s">
        <v>108</v>
      </c>
      <c r="Q247" s="185" t="s">
        <v>131</v>
      </c>
      <c r="R247" s="184"/>
      <c r="S247" s="184"/>
    </row>
    <row r="248" spans="1:19" ht="15.75" customHeight="1">
      <c r="A248" s="185">
        <v>15</v>
      </c>
      <c r="B248" s="185" t="s">
        <v>48</v>
      </c>
      <c r="C248" s="184">
        <v>4</v>
      </c>
      <c r="D248" s="184" t="s">
        <v>187</v>
      </c>
      <c r="E248" s="184" t="s">
        <v>63</v>
      </c>
      <c r="F248" s="255">
        <v>23</v>
      </c>
      <c r="G248" s="181">
        <v>20</v>
      </c>
      <c r="H248" s="192">
        <v>1.5</v>
      </c>
      <c r="I248" s="189">
        <v>13</v>
      </c>
      <c r="J248" s="189">
        <v>11</v>
      </c>
      <c r="K248" s="335"/>
      <c r="L248" s="184"/>
      <c r="M248" s="182" t="s">
        <v>160</v>
      </c>
      <c r="N248" s="182" t="s">
        <v>251</v>
      </c>
      <c r="O248" s="182" t="s">
        <v>249</v>
      </c>
      <c r="P248" s="185" t="s">
        <v>108</v>
      </c>
      <c r="Q248" s="185" t="s">
        <v>131</v>
      </c>
      <c r="R248" s="184"/>
      <c r="S248" s="184"/>
    </row>
    <row r="249" spans="1:19" ht="15.75" customHeight="1">
      <c r="A249" s="185">
        <v>16</v>
      </c>
      <c r="B249" s="185" t="s">
        <v>48</v>
      </c>
      <c r="C249" s="184">
        <v>4</v>
      </c>
      <c r="D249" s="184" t="s">
        <v>187</v>
      </c>
      <c r="E249" s="184" t="s">
        <v>64</v>
      </c>
      <c r="F249" s="255">
        <v>23</v>
      </c>
      <c r="G249" s="181">
        <v>27</v>
      </c>
      <c r="H249" s="192">
        <v>1.5</v>
      </c>
      <c r="I249" s="189">
        <v>22</v>
      </c>
      <c r="J249" s="189">
        <v>20</v>
      </c>
      <c r="K249" s="335"/>
      <c r="L249" s="184"/>
      <c r="M249" s="182" t="s">
        <v>160</v>
      </c>
      <c r="N249" s="182" t="s">
        <v>229</v>
      </c>
      <c r="O249" s="182" t="s">
        <v>226</v>
      </c>
      <c r="P249" s="185" t="s">
        <v>108</v>
      </c>
      <c r="Q249" s="185" t="s">
        <v>131</v>
      </c>
      <c r="R249" s="184"/>
      <c r="S249" s="184"/>
    </row>
    <row r="250" spans="1:19" ht="15.75" customHeight="1">
      <c r="A250" s="185">
        <v>18</v>
      </c>
      <c r="B250" s="185" t="s">
        <v>48</v>
      </c>
      <c r="C250" s="184">
        <v>4</v>
      </c>
      <c r="D250" s="184" t="s">
        <v>187</v>
      </c>
      <c r="E250" s="184" t="s">
        <v>63</v>
      </c>
      <c r="F250" s="255">
        <v>25</v>
      </c>
      <c r="G250" s="181">
        <v>21</v>
      </c>
      <c r="H250" s="192">
        <v>2.4</v>
      </c>
      <c r="I250" s="189">
        <v>33</v>
      </c>
      <c r="J250" s="189">
        <v>30</v>
      </c>
      <c r="K250" s="335"/>
      <c r="L250" s="184"/>
      <c r="M250" s="182" t="s">
        <v>160</v>
      </c>
      <c r="N250" s="182" t="s">
        <v>201</v>
      </c>
      <c r="O250" s="182" t="s">
        <v>197</v>
      </c>
      <c r="P250" s="185" t="s">
        <v>108</v>
      </c>
      <c r="Q250" s="184" t="s">
        <v>250</v>
      </c>
      <c r="R250" s="184"/>
      <c r="S250" s="184"/>
    </row>
    <row r="251" spans="1:19" ht="15.75" customHeight="1">
      <c r="A251" s="185">
        <v>26</v>
      </c>
      <c r="B251" s="185" t="s">
        <v>48</v>
      </c>
      <c r="C251" s="184">
        <v>4</v>
      </c>
      <c r="D251" s="184" t="s">
        <v>187</v>
      </c>
      <c r="E251" s="184" t="s">
        <v>63</v>
      </c>
      <c r="F251" s="255">
        <v>33</v>
      </c>
      <c r="G251" s="181">
        <v>32</v>
      </c>
      <c r="H251" s="192">
        <v>2.9</v>
      </c>
      <c r="I251" s="189">
        <v>47</v>
      </c>
      <c r="J251" s="189">
        <v>31</v>
      </c>
      <c r="K251" s="335"/>
      <c r="L251" s="184"/>
      <c r="M251" s="182" t="s">
        <v>160</v>
      </c>
      <c r="N251" s="182" t="s">
        <v>201</v>
      </c>
      <c r="O251" s="182" t="s">
        <v>197</v>
      </c>
      <c r="P251" s="185" t="s">
        <v>108</v>
      </c>
      <c r="Q251" s="184" t="s">
        <v>133</v>
      </c>
      <c r="R251" s="184"/>
      <c r="S251" s="184"/>
    </row>
    <row r="252" spans="1:19" ht="15.75" customHeight="1">
      <c r="A252" s="185">
        <v>27</v>
      </c>
      <c r="B252" s="185" t="s">
        <v>48</v>
      </c>
      <c r="C252" s="184">
        <v>4</v>
      </c>
      <c r="D252" s="184" t="s">
        <v>187</v>
      </c>
      <c r="E252" s="184" t="s">
        <v>66</v>
      </c>
      <c r="F252" s="255">
        <v>34</v>
      </c>
      <c r="G252" s="181" t="s">
        <v>191</v>
      </c>
      <c r="H252" s="192">
        <v>1.1</v>
      </c>
      <c r="I252" s="189">
        <v>5</v>
      </c>
      <c r="J252" s="189">
        <v>4</v>
      </c>
      <c r="K252" s="335"/>
      <c r="L252" s="184"/>
      <c r="M252" s="182" t="s">
        <v>160</v>
      </c>
      <c r="N252" s="182" t="s">
        <v>201</v>
      </c>
      <c r="O252" s="182" t="s">
        <v>197</v>
      </c>
      <c r="P252" s="185" t="s">
        <v>108</v>
      </c>
      <c r="Q252" s="184" t="s">
        <v>133</v>
      </c>
      <c r="R252" s="184"/>
      <c r="S252" s="184"/>
    </row>
    <row r="253" spans="1:19" ht="15.75" customHeight="1">
      <c r="A253" s="185">
        <v>29</v>
      </c>
      <c r="B253" s="185" t="s">
        <v>48</v>
      </c>
      <c r="C253" s="184">
        <v>4</v>
      </c>
      <c r="D253" s="184" t="s">
        <v>187</v>
      </c>
      <c r="E253" s="184" t="s">
        <v>63</v>
      </c>
      <c r="F253" s="255">
        <v>39</v>
      </c>
      <c r="G253" s="181" t="s">
        <v>192</v>
      </c>
      <c r="H253" s="192">
        <v>2.8</v>
      </c>
      <c r="I253" s="189">
        <v>49</v>
      </c>
      <c r="J253" s="189">
        <v>42</v>
      </c>
      <c r="K253" s="335"/>
      <c r="L253" s="184"/>
      <c r="M253" s="182" t="s">
        <v>160</v>
      </c>
      <c r="N253" s="182" t="s">
        <v>201</v>
      </c>
      <c r="O253" s="182" t="s">
        <v>197</v>
      </c>
      <c r="P253" s="185" t="s">
        <v>108</v>
      </c>
      <c r="Q253" s="184" t="s">
        <v>131</v>
      </c>
      <c r="R253" s="184"/>
      <c r="S253" s="184"/>
    </row>
    <row r="254" spans="1:19" ht="15.75" customHeight="1">
      <c r="A254" s="185">
        <v>30</v>
      </c>
      <c r="B254" s="185" t="s">
        <v>48</v>
      </c>
      <c r="C254" s="184">
        <v>4</v>
      </c>
      <c r="D254" s="184" t="s">
        <v>187</v>
      </c>
      <c r="E254" s="184" t="s">
        <v>63</v>
      </c>
      <c r="F254" s="255">
        <v>42</v>
      </c>
      <c r="G254" s="181" t="s">
        <v>189</v>
      </c>
      <c r="H254" s="192">
        <v>2.2</v>
      </c>
      <c r="I254" s="189">
        <v>30</v>
      </c>
      <c r="J254" s="189">
        <v>27</v>
      </c>
      <c r="K254" s="335"/>
      <c r="L254" s="184"/>
      <c r="M254" s="182" t="s">
        <v>160</v>
      </c>
      <c r="N254" s="182" t="s">
        <v>201</v>
      </c>
      <c r="O254" s="182" t="s">
        <v>197</v>
      </c>
      <c r="P254" s="185" t="s">
        <v>108</v>
      </c>
      <c r="Q254" s="184" t="s">
        <v>133</v>
      </c>
      <c r="R254" s="184"/>
      <c r="S254" s="184"/>
    </row>
    <row r="255" spans="1:19" ht="15.75" customHeight="1">
      <c r="A255" s="185">
        <v>32</v>
      </c>
      <c r="B255" s="185" t="s">
        <v>48</v>
      </c>
      <c r="C255" s="184">
        <v>4</v>
      </c>
      <c r="D255" s="184" t="s">
        <v>187</v>
      </c>
      <c r="E255" s="184" t="s">
        <v>63</v>
      </c>
      <c r="F255" s="255">
        <v>44</v>
      </c>
      <c r="G255" s="181" t="s">
        <v>190</v>
      </c>
      <c r="H255" s="192">
        <v>1.6</v>
      </c>
      <c r="I255" s="189">
        <v>12</v>
      </c>
      <c r="J255" s="189">
        <v>11</v>
      </c>
      <c r="K255" s="335"/>
      <c r="L255" s="184"/>
      <c r="M255" s="182" t="s">
        <v>160</v>
      </c>
      <c r="N255" s="182" t="s">
        <v>201</v>
      </c>
      <c r="O255" s="182" t="s">
        <v>197</v>
      </c>
      <c r="P255" s="185" t="s">
        <v>108</v>
      </c>
      <c r="Q255" s="184" t="s">
        <v>133</v>
      </c>
      <c r="R255" s="184"/>
      <c r="S255" s="184"/>
    </row>
    <row r="256" spans="1:19" ht="15.75" customHeight="1">
      <c r="A256" s="185">
        <v>35</v>
      </c>
      <c r="B256" s="185" t="s">
        <v>48</v>
      </c>
      <c r="C256" s="184">
        <v>4</v>
      </c>
      <c r="D256" s="184" t="s">
        <v>187</v>
      </c>
      <c r="E256" s="184" t="s">
        <v>63</v>
      </c>
      <c r="F256" s="255">
        <v>53</v>
      </c>
      <c r="G256" s="181" t="s">
        <v>62</v>
      </c>
      <c r="H256" s="192">
        <v>2.7</v>
      </c>
      <c r="I256" s="189">
        <v>26</v>
      </c>
      <c r="J256" s="189">
        <v>22</v>
      </c>
      <c r="K256" s="335"/>
      <c r="L256" s="184"/>
      <c r="M256" s="182" t="s">
        <v>160</v>
      </c>
      <c r="N256" s="182" t="s">
        <v>201</v>
      </c>
      <c r="O256" s="182" t="s">
        <v>197</v>
      </c>
      <c r="P256" s="185" t="s">
        <v>108</v>
      </c>
      <c r="Q256" s="184" t="s">
        <v>134</v>
      </c>
      <c r="R256" s="184"/>
      <c r="S256" s="184"/>
    </row>
    <row r="257" spans="1:19" ht="15.75" customHeight="1">
      <c r="A257" s="185">
        <v>38</v>
      </c>
      <c r="B257" s="185" t="s">
        <v>48</v>
      </c>
      <c r="C257" s="184">
        <v>4</v>
      </c>
      <c r="D257" s="184" t="s">
        <v>187</v>
      </c>
      <c r="E257" s="184" t="s">
        <v>63</v>
      </c>
      <c r="F257" s="255">
        <v>60</v>
      </c>
      <c r="G257" s="181" t="s">
        <v>228</v>
      </c>
      <c r="H257" s="192">
        <v>2.6</v>
      </c>
      <c r="I257" s="189">
        <v>26</v>
      </c>
      <c r="J257" s="189">
        <v>22</v>
      </c>
      <c r="K257" s="335"/>
      <c r="L257" s="184"/>
      <c r="M257" s="182" t="s">
        <v>160</v>
      </c>
      <c r="N257" s="182" t="s">
        <v>229</v>
      </c>
      <c r="O257" s="182" t="s">
        <v>226</v>
      </c>
      <c r="P257" s="185" t="s">
        <v>108</v>
      </c>
      <c r="Q257" s="184" t="s">
        <v>134</v>
      </c>
      <c r="R257" s="184"/>
      <c r="S257" s="184"/>
    </row>
    <row r="258" spans="1:19" ht="15.75" customHeight="1">
      <c r="A258" s="185">
        <v>42</v>
      </c>
      <c r="B258" s="185" t="s">
        <v>48</v>
      </c>
      <c r="C258" s="184">
        <v>3</v>
      </c>
      <c r="D258" s="184" t="s">
        <v>187</v>
      </c>
      <c r="E258" s="184" t="s">
        <v>66</v>
      </c>
      <c r="F258" s="255">
        <v>63</v>
      </c>
      <c r="G258" s="181" t="s">
        <v>193</v>
      </c>
      <c r="H258" s="192">
        <v>0.3</v>
      </c>
      <c r="I258" s="189">
        <v>7</v>
      </c>
      <c r="J258" s="189">
        <v>4</v>
      </c>
      <c r="K258" s="335"/>
      <c r="L258" s="184"/>
      <c r="M258" s="182" t="s">
        <v>160</v>
      </c>
      <c r="N258" s="182" t="s">
        <v>201</v>
      </c>
      <c r="O258" s="182" t="s">
        <v>197</v>
      </c>
      <c r="P258" s="185" t="s">
        <v>108</v>
      </c>
      <c r="Q258" s="184" t="s">
        <v>135</v>
      </c>
      <c r="R258" s="184"/>
      <c r="S258" s="184"/>
    </row>
    <row r="259" spans="1:19" ht="15.75" customHeight="1">
      <c r="A259" s="185">
        <v>43</v>
      </c>
      <c r="B259" s="185" t="s">
        <v>48</v>
      </c>
      <c r="C259" s="184">
        <v>3</v>
      </c>
      <c r="D259" s="184" t="s">
        <v>187</v>
      </c>
      <c r="E259" s="184" t="s">
        <v>66</v>
      </c>
      <c r="F259" s="255">
        <v>63</v>
      </c>
      <c r="G259" s="181" t="s">
        <v>54</v>
      </c>
      <c r="H259" s="192">
        <v>1.2</v>
      </c>
      <c r="I259" s="189">
        <v>32</v>
      </c>
      <c r="J259" s="189">
        <v>24</v>
      </c>
      <c r="K259" s="335"/>
      <c r="L259" s="184"/>
      <c r="M259" s="182" t="s">
        <v>160</v>
      </c>
      <c r="N259" s="182" t="s">
        <v>201</v>
      </c>
      <c r="O259" s="182" t="s">
        <v>197</v>
      </c>
      <c r="P259" s="185" t="s">
        <v>108</v>
      </c>
      <c r="Q259" s="184" t="s">
        <v>135</v>
      </c>
      <c r="R259" s="184"/>
      <c r="S259" s="184"/>
    </row>
    <row r="260" spans="1:19" ht="15.75" customHeight="1">
      <c r="A260" s="185">
        <v>44</v>
      </c>
      <c r="B260" s="185" t="s">
        <v>48</v>
      </c>
      <c r="C260" s="184">
        <v>3</v>
      </c>
      <c r="D260" s="184" t="s">
        <v>187</v>
      </c>
      <c r="E260" s="184" t="s">
        <v>63</v>
      </c>
      <c r="F260" s="255">
        <v>64</v>
      </c>
      <c r="G260" s="181" t="s">
        <v>192</v>
      </c>
      <c r="H260" s="192">
        <v>4.5</v>
      </c>
      <c r="I260" s="189">
        <v>126</v>
      </c>
      <c r="J260" s="189">
        <v>111</v>
      </c>
      <c r="K260" s="335"/>
      <c r="L260" s="184"/>
      <c r="M260" s="182" t="s">
        <v>160</v>
      </c>
      <c r="N260" s="182" t="s">
        <v>201</v>
      </c>
      <c r="O260" s="182" t="s">
        <v>197</v>
      </c>
      <c r="P260" s="185" t="s">
        <v>108</v>
      </c>
      <c r="Q260" s="184" t="s">
        <v>135</v>
      </c>
      <c r="R260" s="184"/>
      <c r="S260" s="184"/>
    </row>
    <row r="261" spans="1:19" ht="15.75" customHeight="1">
      <c r="A261" s="185">
        <v>45</v>
      </c>
      <c r="B261" s="185" t="s">
        <v>48</v>
      </c>
      <c r="C261" s="184">
        <v>3</v>
      </c>
      <c r="D261" s="184" t="s">
        <v>187</v>
      </c>
      <c r="E261" s="184" t="s">
        <v>63</v>
      </c>
      <c r="F261" s="255">
        <v>64</v>
      </c>
      <c r="G261" s="181" t="s">
        <v>194</v>
      </c>
      <c r="H261" s="255">
        <v>3.4</v>
      </c>
      <c r="I261" s="189">
        <v>94</v>
      </c>
      <c r="J261" s="189">
        <v>78</v>
      </c>
      <c r="K261" s="335"/>
      <c r="L261" s="184"/>
      <c r="M261" s="182" t="s">
        <v>160</v>
      </c>
      <c r="N261" s="182" t="s">
        <v>201</v>
      </c>
      <c r="O261" s="182" t="s">
        <v>197</v>
      </c>
      <c r="P261" s="185" t="s">
        <v>108</v>
      </c>
      <c r="Q261" s="184" t="s">
        <v>135</v>
      </c>
      <c r="R261" s="184"/>
      <c r="S261" s="184"/>
    </row>
    <row r="262" spans="1:19" s="257" customFormat="1" ht="15.75" customHeight="1">
      <c r="A262" s="185">
        <v>47</v>
      </c>
      <c r="B262" s="185" t="s">
        <v>48</v>
      </c>
      <c r="C262" s="185">
        <v>3</v>
      </c>
      <c r="D262" s="184" t="s">
        <v>187</v>
      </c>
      <c r="E262" s="185" t="s">
        <v>66</v>
      </c>
      <c r="F262" s="255">
        <v>66</v>
      </c>
      <c r="G262" s="181" t="s">
        <v>53</v>
      </c>
      <c r="H262" s="192">
        <v>0.3</v>
      </c>
      <c r="I262" s="188">
        <v>11</v>
      </c>
      <c r="J262" s="188">
        <v>7</v>
      </c>
      <c r="K262" s="335"/>
      <c r="L262" s="184"/>
      <c r="M262" s="182" t="s">
        <v>160</v>
      </c>
      <c r="N262" s="182" t="s">
        <v>202</v>
      </c>
      <c r="O262" s="182" t="s">
        <v>197</v>
      </c>
      <c r="P262" s="185" t="s">
        <v>108</v>
      </c>
      <c r="Q262" s="184" t="s">
        <v>135</v>
      </c>
      <c r="R262" s="185"/>
      <c r="S262" s="185"/>
    </row>
    <row r="263" spans="1:19" s="257" customFormat="1" ht="15.75" customHeight="1">
      <c r="A263" s="185">
        <v>51</v>
      </c>
      <c r="B263" s="185" t="s">
        <v>48</v>
      </c>
      <c r="C263" s="185">
        <v>4</v>
      </c>
      <c r="D263" s="184" t="s">
        <v>187</v>
      </c>
      <c r="E263" s="185" t="s">
        <v>63</v>
      </c>
      <c r="F263" s="255">
        <v>72</v>
      </c>
      <c r="G263" s="181" t="s">
        <v>53</v>
      </c>
      <c r="H263" s="192">
        <v>2.8</v>
      </c>
      <c r="I263" s="188">
        <v>45</v>
      </c>
      <c r="J263" s="188">
        <v>42</v>
      </c>
      <c r="K263" s="336"/>
      <c r="L263" s="184"/>
      <c r="M263" s="182" t="s">
        <v>160</v>
      </c>
      <c r="N263" s="182" t="s">
        <v>201</v>
      </c>
      <c r="O263" s="182" t="s">
        <v>197</v>
      </c>
      <c r="P263" s="185" t="s">
        <v>108</v>
      </c>
      <c r="Q263" s="184" t="s">
        <v>136</v>
      </c>
      <c r="R263" s="185"/>
      <c r="S263" s="185"/>
    </row>
    <row r="264" spans="1:19" s="221" customFormat="1" ht="15.75" customHeight="1">
      <c r="A264" s="312" t="s">
        <v>195</v>
      </c>
      <c r="B264" s="313"/>
      <c r="C264" s="313"/>
      <c r="D264" s="313"/>
      <c r="E264" s="313"/>
      <c r="F264" s="313"/>
      <c r="G264" s="313"/>
      <c r="H264" s="218">
        <f>H227+H236+H241</f>
        <v>104</v>
      </c>
      <c r="I264" s="219">
        <f>I227+I236+I241</f>
        <v>2266.6</v>
      </c>
      <c r="J264" s="219">
        <f>J227+J236+J241</f>
        <v>1910.6</v>
      </c>
      <c r="K264" s="220"/>
      <c r="L264" s="220"/>
      <c r="M264" s="251"/>
      <c r="N264" s="251"/>
      <c r="O264" s="251"/>
      <c r="P264" s="220"/>
      <c r="Q264" s="220"/>
      <c r="R264" s="220"/>
      <c r="S264" s="220"/>
    </row>
    <row r="265" spans="1:19" s="217" customFormat="1" ht="15" customHeight="1">
      <c r="A265" s="216"/>
      <c r="B265" s="216" t="s">
        <v>16</v>
      </c>
      <c r="C265" s="216"/>
      <c r="D265" s="216" t="s">
        <v>217</v>
      </c>
      <c r="E265" s="309" t="s">
        <v>104</v>
      </c>
      <c r="F265" s="310"/>
      <c r="G265" s="311"/>
      <c r="H265" s="214">
        <f>SUM(H266:H267)</f>
        <v>0.2</v>
      </c>
      <c r="I265" s="215">
        <f>SUM(I266:I267)</f>
        <v>38</v>
      </c>
      <c r="J265" s="215">
        <f>SUM(J266:J267)</f>
        <v>34</v>
      </c>
      <c r="K265" s="216"/>
      <c r="L265" s="216"/>
      <c r="M265" s="250"/>
      <c r="N265" s="250"/>
      <c r="O265" s="250"/>
      <c r="P265" s="216"/>
      <c r="Q265" s="216"/>
      <c r="R265" s="216"/>
      <c r="S265" s="216"/>
    </row>
    <row r="266" spans="1:19" ht="39" customHeight="1">
      <c r="A266" s="184">
        <v>1</v>
      </c>
      <c r="B266" s="184" t="s">
        <v>16</v>
      </c>
      <c r="C266" s="184">
        <v>4</v>
      </c>
      <c r="D266" s="184" t="s">
        <v>217</v>
      </c>
      <c r="E266" s="184" t="s">
        <v>64</v>
      </c>
      <c r="F266" s="184">
        <v>10</v>
      </c>
      <c r="G266" s="182" t="s">
        <v>218</v>
      </c>
      <c r="H266" s="184">
        <v>0.1</v>
      </c>
      <c r="I266" s="189">
        <v>21</v>
      </c>
      <c r="J266" s="189">
        <v>19</v>
      </c>
      <c r="K266" s="331" t="s">
        <v>203</v>
      </c>
      <c r="L266" s="184"/>
      <c r="M266" s="182" t="s">
        <v>160</v>
      </c>
      <c r="N266" s="182" t="s">
        <v>225</v>
      </c>
      <c r="O266" s="182" t="s">
        <v>226</v>
      </c>
      <c r="P266" s="184" t="s">
        <v>105</v>
      </c>
      <c r="Q266" s="184" t="s">
        <v>121</v>
      </c>
      <c r="R266" s="184"/>
      <c r="S266" s="184"/>
    </row>
    <row r="267" spans="1:24" ht="39" customHeight="1">
      <c r="A267" s="184">
        <v>2</v>
      </c>
      <c r="B267" s="184" t="s">
        <v>16</v>
      </c>
      <c r="C267" s="184">
        <v>4</v>
      </c>
      <c r="D267" s="184" t="s">
        <v>217</v>
      </c>
      <c r="E267" s="184" t="s">
        <v>66</v>
      </c>
      <c r="F267" s="184">
        <v>13</v>
      </c>
      <c r="G267" s="182" t="s">
        <v>219</v>
      </c>
      <c r="H267" s="184">
        <v>0.1</v>
      </c>
      <c r="I267" s="189">
        <v>17</v>
      </c>
      <c r="J267" s="189">
        <v>15</v>
      </c>
      <c r="K267" s="332"/>
      <c r="L267" s="184"/>
      <c r="M267" s="182" t="s">
        <v>160</v>
      </c>
      <c r="N267" s="182" t="s">
        <v>225</v>
      </c>
      <c r="O267" s="182" t="s">
        <v>226</v>
      </c>
      <c r="P267" s="184" t="s">
        <v>105</v>
      </c>
      <c r="Q267" s="184" t="s">
        <v>121</v>
      </c>
      <c r="R267" s="184"/>
      <c r="S267" s="184"/>
      <c r="X267" s="258"/>
    </row>
    <row r="268" spans="1:19" s="217" customFormat="1" ht="15.75" customHeight="1">
      <c r="A268" s="216"/>
      <c r="B268" s="216" t="s">
        <v>18</v>
      </c>
      <c r="C268" s="216"/>
      <c r="D268" s="216" t="s">
        <v>217</v>
      </c>
      <c r="E268" s="309" t="s">
        <v>104</v>
      </c>
      <c r="F268" s="310"/>
      <c r="G268" s="311"/>
      <c r="H268" s="214">
        <f>SUM(H269:H269)</f>
        <v>0.2</v>
      </c>
      <c r="I268" s="215">
        <f>SUM(I269:I269)</f>
        <v>14</v>
      </c>
      <c r="J268" s="215">
        <f>SUM(J269:J269)</f>
        <v>12</v>
      </c>
      <c r="K268" s="216"/>
      <c r="L268" s="216"/>
      <c r="M268" s="250"/>
      <c r="N268" s="250"/>
      <c r="O268" s="250"/>
      <c r="P268" s="216"/>
      <c r="Q268" s="216"/>
      <c r="R268" s="216"/>
      <c r="S268" s="216"/>
    </row>
    <row r="269" spans="1:19" s="257" customFormat="1" ht="73.5" customHeight="1">
      <c r="A269" s="185">
        <v>1</v>
      </c>
      <c r="B269" s="185" t="s">
        <v>18</v>
      </c>
      <c r="C269" s="185">
        <v>4</v>
      </c>
      <c r="D269" s="184" t="s">
        <v>217</v>
      </c>
      <c r="E269" s="185" t="s">
        <v>66</v>
      </c>
      <c r="F269" s="184">
        <v>127</v>
      </c>
      <c r="G269" s="182" t="s">
        <v>220</v>
      </c>
      <c r="H269" s="190">
        <v>0.2</v>
      </c>
      <c r="I269" s="188">
        <v>14</v>
      </c>
      <c r="J269" s="188">
        <v>12</v>
      </c>
      <c r="K269" s="185" t="s">
        <v>203</v>
      </c>
      <c r="L269" s="185"/>
      <c r="M269" s="181" t="s">
        <v>160</v>
      </c>
      <c r="N269" s="181" t="s">
        <v>227</v>
      </c>
      <c r="O269" s="181" t="s">
        <v>226</v>
      </c>
      <c r="P269" s="185" t="s">
        <v>107</v>
      </c>
      <c r="Q269" s="185" t="s">
        <v>146</v>
      </c>
      <c r="R269" s="185"/>
      <c r="S269" s="185"/>
    </row>
    <row r="270" spans="1:19" s="217" customFormat="1" ht="15.75" customHeight="1">
      <c r="A270" s="216"/>
      <c r="B270" s="216" t="s">
        <v>48</v>
      </c>
      <c r="C270" s="216"/>
      <c r="D270" s="216" t="s">
        <v>217</v>
      </c>
      <c r="E270" s="309" t="s">
        <v>104</v>
      </c>
      <c r="F270" s="310"/>
      <c r="G270" s="311"/>
      <c r="H270" s="214">
        <f>SUM(H271:H271)</f>
        <v>0.6</v>
      </c>
      <c r="I270" s="215">
        <f>SUM(I271:I271)</f>
        <v>51</v>
      </c>
      <c r="J270" s="215">
        <f>SUM(J271:J271)</f>
        <v>41</v>
      </c>
      <c r="K270" s="216"/>
      <c r="L270" s="216"/>
      <c r="M270" s="250"/>
      <c r="N270" s="250"/>
      <c r="O270" s="250"/>
      <c r="P270" s="216"/>
      <c r="Q270" s="216"/>
      <c r="R270" s="216"/>
      <c r="S270" s="216"/>
    </row>
    <row r="271" spans="1:19" ht="71.25" customHeight="1">
      <c r="A271" s="184">
        <v>1</v>
      </c>
      <c r="B271" s="184" t="s">
        <v>48</v>
      </c>
      <c r="C271" s="184">
        <v>4</v>
      </c>
      <c r="D271" s="184" t="s">
        <v>217</v>
      </c>
      <c r="E271" s="184" t="s">
        <v>221</v>
      </c>
      <c r="F271" s="185">
        <v>39</v>
      </c>
      <c r="G271" s="181" t="s">
        <v>188</v>
      </c>
      <c r="H271" s="184">
        <v>0.6</v>
      </c>
      <c r="I271" s="189">
        <v>51</v>
      </c>
      <c r="J271" s="189">
        <v>41</v>
      </c>
      <c r="K271" s="184" t="s">
        <v>203</v>
      </c>
      <c r="L271" s="184"/>
      <c r="M271" s="182" t="s">
        <v>160</v>
      </c>
      <c r="N271" s="182" t="s">
        <v>223</v>
      </c>
      <c r="O271" s="182" t="s">
        <v>224</v>
      </c>
      <c r="P271" s="184" t="s">
        <v>108</v>
      </c>
      <c r="Q271" s="184" t="s">
        <v>131</v>
      </c>
      <c r="R271" s="184"/>
      <c r="S271" s="184"/>
    </row>
    <row r="272" spans="1:19" s="221" customFormat="1" ht="15.75" customHeight="1">
      <c r="A272" s="312" t="s">
        <v>222</v>
      </c>
      <c r="B272" s="313"/>
      <c r="C272" s="313"/>
      <c r="D272" s="313"/>
      <c r="E272" s="313"/>
      <c r="F272" s="313"/>
      <c r="G272" s="313"/>
      <c r="H272" s="259">
        <f>H265+H268+H270</f>
        <v>1</v>
      </c>
      <c r="I272" s="219">
        <f>I265+I268+I270</f>
        <v>103</v>
      </c>
      <c r="J272" s="219">
        <f>J265+J268+J270</f>
        <v>87</v>
      </c>
      <c r="K272" s="220"/>
      <c r="L272" s="220"/>
      <c r="M272" s="251"/>
      <c r="N272" s="251"/>
      <c r="O272" s="251"/>
      <c r="P272" s="220"/>
      <c r="Q272" s="220"/>
      <c r="R272" s="220"/>
      <c r="S272" s="220"/>
    </row>
    <row r="273" spans="1:19" s="235" customFormat="1" ht="18.75">
      <c r="A273" s="316" t="s">
        <v>115</v>
      </c>
      <c r="B273" s="317"/>
      <c r="C273" s="317"/>
      <c r="D273" s="317"/>
      <c r="E273" s="317"/>
      <c r="F273" s="317"/>
      <c r="G273" s="317"/>
      <c r="H273" s="239">
        <f>H109+H147+H182+H226+H264+H272</f>
        <v>544.8</v>
      </c>
      <c r="I273" s="238">
        <f>I109+I147+I182+I226+I264+I272</f>
        <v>8199.6</v>
      </c>
      <c r="J273" s="238">
        <f>J109+J147+J182+J226+J264+J272</f>
        <v>6002.6</v>
      </c>
      <c r="K273" s="234"/>
      <c r="L273" s="234"/>
      <c r="M273" s="254"/>
      <c r="N273" s="254"/>
      <c r="O273" s="254"/>
      <c r="P273" s="234"/>
      <c r="Q273" s="234"/>
      <c r="R273" s="234"/>
      <c r="S273" s="234"/>
    </row>
    <row r="274" spans="1:19" s="235" customFormat="1" ht="18.75">
      <c r="A274" s="316" t="s">
        <v>116</v>
      </c>
      <c r="B274" s="317"/>
      <c r="C274" s="317"/>
      <c r="D274" s="317"/>
      <c r="E274" s="317"/>
      <c r="F274" s="317"/>
      <c r="G274" s="317"/>
      <c r="H274" s="239">
        <f>H273+H48</f>
        <v>625.3</v>
      </c>
      <c r="I274" s="234">
        <f>I273+I48</f>
        <v>33402.6</v>
      </c>
      <c r="J274" s="234">
        <f>J273+J48</f>
        <v>27254.6</v>
      </c>
      <c r="K274" s="234"/>
      <c r="L274" s="234"/>
      <c r="M274" s="254"/>
      <c r="N274" s="254"/>
      <c r="O274" s="254"/>
      <c r="P274" s="234"/>
      <c r="Q274" s="234"/>
      <c r="R274" s="234"/>
      <c r="S274" s="234"/>
    </row>
    <row r="275" spans="3:10" ht="18" customHeight="1">
      <c r="C275" s="186"/>
      <c r="D275" s="186"/>
      <c r="E275" s="186"/>
      <c r="H275" s="186"/>
      <c r="I275" s="186"/>
      <c r="J275" s="186"/>
    </row>
    <row r="276" spans="3:10" ht="18" customHeight="1">
      <c r="C276" s="186"/>
      <c r="D276" s="186"/>
      <c r="E276" s="186"/>
      <c r="H276" s="186"/>
      <c r="I276" s="186"/>
      <c r="J276" s="186"/>
    </row>
    <row r="277" ht="18" customHeight="1"/>
    <row r="278" spans="3:10" ht="18" customHeight="1">
      <c r="C278" s="186"/>
      <c r="D278" s="186"/>
      <c r="E278" s="186"/>
      <c r="H278" s="186"/>
      <c r="I278" s="186"/>
      <c r="J278" s="186"/>
    </row>
    <row r="279" ht="18" customHeight="1"/>
  </sheetData>
  <sheetProtection/>
  <mergeCells count="65">
    <mergeCell ref="P4:Q4"/>
    <mergeCell ref="K81:K104"/>
    <mergeCell ref="K71:K79"/>
    <mergeCell ref="K67:K68"/>
    <mergeCell ref="A49:S49"/>
    <mergeCell ref="E110:G110"/>
    <mergeCell ref="K4:L4"/>
    <mergeCell ref="M4:O4"/>
    <mergeCell ref="S4:S5"/>
    <mergeCell ref="E54:G54"/>
    <mergeCell ref="K266:K267"/>
    <mergeCell ref="K228:K235"/>
    <mergeCell ref="K237:K240"/>
    <mergeCell ref="K242:K263"/>
    <mergeCell ref="C4:C5"/>
    <mergeCell ref="E4:E5"/>
    <mergeCell ref="E8:G8"/>
    <mergeCell ref="E14:G14"/>
    <mergeCell ref="E19:G19"/>
    <mergeCell ref="E33:G33"/>
    <mergeCell ref="A1:S1"/>
    <mergeCell ref="A2:S2"/>
    <mergeCell ref="A3:I3"/>
    <mergeCell ref="A4:A5"/>
    <mergeCell ref="B4:B5"/>
    <mergeCell ref="D4:D5"/>
    <mergeCell ref="I4:J4"/>
    <mergeCell ref="R4:R5"/>
    <mergeCell ref="G4:G5"/>
    <mergeCell ref="H4:H5"/>
    <mergeCell ref="E61:G61"/>
    <mergeCell ref="E66:G66"/>
    <mergeCell ref="E105:G105"/>
    <mergeCell ref="A109:G109"/>
    <mergeCell ref="A7:S7"/>
    <mergeCell ref="E44:G44"/>
    <mergeCell ref="A48:G48"/>
    <mergeCell ref="F4:F5"/>
    <mergeCell ref="E50:G50"/>
    <mergeCell ref="E236:G236"/>
    <mergeCell ref="E113:G113"/>
    <mergeCell ref="E216:G216"/>
    <mergeCell ref="E206:G206"/>
    <mergeCell ref="E196:G196"/>
    <mergeCell ref="E193:G193"/>
    <mergeCell ref="E174:G174"/>
    <mergeCell ref="E127:G127"/>
    <mergeCell ref="E241:G241"/>
    <mergeCell ref="A274:G274"/>
    <mergeCell ref="A226:G226"/>
    <mergeCell ref="A273:G273"/>
    <mergeCell ref="E265:G265"/>
    <mergeCell ref="E268:G268"/>
    <mergeCell ref="E270:G270"/>
    <mergeCell ref="A272:G272"/>
    <mergeCell ref="A264:G264"/>
    <mergeCell ref="E227:G227"/>
    <mergeCell ref="E183:G183"/>
    <mergeCell ref="E119:G119"/>
    <mergeCell ref="A147:G147"/>
    <mergeCell ref="A182:G182"/>
    <mergeCell ref="E155:G155"/>
    <mergeCell ref="E166:G166"/>
    <mergeCell ref="E148:G148"/>
    <mergeCell ref="E141:G141"/>
  </mergeCells>
  <printOptions/>
  <pageMargins left="0.35433070866141736" right="0.1968503937007874" top="0.7874015748031497" bottom="0.2755905511811024" header="0.2755905511811024" footer="0.2362204724409449"/>
  <pageSetup fitToHeight="9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2018-01-09T07:59:56Z</cp:lastPrinted>
  <dcterms:created xsi:type="dcterms:W3CDTF">2006-09-16T00:00:00Z</dcterms:created>
  <dcterms:modified xsi:type="dcterms:W3CDTF">2019-03-26T07:35:25Z</dcterms:modified>
  <cp:category/>
  <cp:version/>
  <cp:contentType/>
  <cp:contentStatus/>
</cp:coreProperties>
</file>