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<sst xmlns="http://schemas.openxmlformats.org/spreadsheetml/2006/main" count="2148" uniqueCount="247">
  <si>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</si>
  <si>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</si>
  <si>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</si>
  <si>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</si>
  <si>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</si>
  <si>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загальний</t>
  </si>
  <si>
    <t>ліквідний</t>
  </si>
  <si>
    <t>матеріали лісовпорядкування</t>
  </si>
  <si>
    <t>1.   Рубки головного користування</t>
  </si>
  <si>
    <t>Разом</t>
  </si>
  <si>
    <t>Суцільнолісосічна</t>
  </si>
  <si>
    <t>Літинське</t>
  </si>
  <si>
    <t>Хмільницьке</t>
  </si>
  <si>
    <t>Березнянське</t>
  </si>
  <si>
    <t>Широкогребельське</t>
  </si>
  <si>
    <t>Уладівське</t>
  </si>
  <si>
    <t>Козятинське</t>
  </si>
  <si>
    <t>Всього по виду рубки</t>
  </si>
  <si>
    <t>Експлуатаційні ліси</t>
  </si>
  <si>
    <t>Сз</t>
  </si>
  <si>
    <t>Рекреаційно оздоровчі</t>
  </si>
  <si>
    <t>Дз</t>
  </si>
  <si>
    <t>Захисні ліси</t>
  </si>
  <si>
    <t>Тв.п.</t>
  </si>
  <si>
    <t>Яз</t>
  </si>
  <si>
    <t>Гз</t>
  </si>
  <si>
    <t>Інформація</t>
  </si>
  <si>
    <r>
      <t xml:space="preserve">Лісокористувач: </t>
    </r>
    <r>
      <rPr>
        <b/>
        <u val="single"/>
        <sz val="12"/>
        <color indexed="8"/>
        <rFont val="Calibri"/>
        <family val="2"/>
      </rPr>
      <t xml:space="preserve"> ДП "Хмільницьке ЛГ" </t>
    </r>
  </si>
  <si>
    <t>№ з/п</t>
  </si>
  <si>
    <t>Найменування  лісництва</t>
  </si>
  <si>
    <t>Площа, га</t>
  </si>
  <si>
    <t>Запас деревини, куб. м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</si>
  <si>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</si>
  <si>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</si>
  <si>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</si>
  <si>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</si>
  <si>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</si>
  <si>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</si>
  <si>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обстеження лісокористувача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</si>
  <si>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</si>
  <si>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</si>
  <si>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</si>
  <si>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</si>
  <si>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</si>
  <si>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</si>
  <si>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</si>
  <si>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</si>
  <si>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</si>
  <si>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</si>
  <si>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</si>
  <si>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</si>
  <si>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</si>
  <si>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</si>
  <si>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</si>
  <si>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</si>
  <si>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</si>
  <si>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Хмільницький р-н., Широкогребельська с. р.</t>
  </si>
  <si>
    <t>Освітлення</t>
  </si>
  <si>
    <t>Прочищення</t>
  </si>
  <si>
    <t>Проріджування</t>
  </si>
  <si>
    <t>Прохідна рубка</t>
  </si>
  <si>
    <t>Вибірково санітарна</t>
  </si>
  <si>
    <t>М.п.</t>
  </si>
  <si>
    <t>Літинський р-н. Уладівська с. р.</t>
  </si>
  <si>
    <t>ВІ ЛРК 001636</t>
  </si>
  <si>
    <t>ВІ ЛРК 001637</t>
  </si>
  <si>
    <t>ВІ ЛРК 001639</t>
  </si>
  <si>
    <t>Калинівський р-н.,Черепашинецька с. р.</t>
  </si>
  <si>
    <t>ВІ ЛРК 001640</t>
  </si>
  <si>
    <t>ВІ ЛРК 001641</t>
  </si>
  <si>
    <t>Влч</t>
  </si>
  <si>
    <t>ВІ ЛРК 001642</t>
  </si>
  <si>
    <t>ВІ ЛРК 001669</t>
  </si>
  <si>
    <t>ВІ ЛРК 001670</t>
  </si>
  <si>
    <t>ВІ ЛРК 001671</t>
  </si>
  <si>
    <t>ВІ ЛРК 001672</t>
  </si>
  <si>
    <t>ВІ ЛРК 001673</t>
  </si>
  <si>
    <t>ВІ ЛРК 001643</t>
  </si>
  <si>
    <t>ВІ ЛРК 001644</t>
  </si>
  <si>
    <t>ВІ ЛРК 001646</t>
  </si>
  <si>
    <t>ВІ ЛРК 001647</t>
  </si>
  <si>
    <t>ВІ ЛРК 001648</t>
  </si>
  <si>
    <t>ВІ ЛРК 001650</t>
  </si>
  <si>
    <t>ВІ ЛРК 001651</t>
  </si>
  <si>
    <t>ВІ ЛРК 001652</t>
  </si>
  <si>
    <t>ВІ ЛРК 001653</t>
  </si>
  <si>
    <t>ВІ ЛРК 001654</t>
  </si>
  <si>
    <t>ВІ ЛРК 001655</t>
  </si>
  <si>
    <t>ВІ ЛРК 001656</t>
  </si>
  <si>
    <t>ВІ ЛРК 001657</t>
  </si>
  <si>
    <t>ВІ ЛРК 001658</t>
  </si>
  <si>
    <t>ВІ ЛРК 001661</t>
  </si>
  <si>
    <t>ВІ ЛРК 001662</t>
  </si>
  <si>
    <t>ВІ ЛРК 001664</t>
  </si>
  <si>
    <t>ВІ ЛРК 001665</t>
  </si>
  <si>
    <t>ВІ ЛРК 001666</t>
  </si>
  <si>
    <t>ВІ ЛРК 001667</t>
  </si>
  <si>
    <t>ВІ ЛРК 001674</t>
  </si>
  <si>
    <t>ВІ ЛРК 001675</t>
  </si>
  <si>
    <t>ВІ ЛРК 001676</t>
  </si>
  <si>
    <t>ВІ ЛРК 001677</t>
  </si>
  <si>
    <t>Літинський р-н. Пеньківська с. р.</t>
  </si>
  <si>
    <t>Літинський р-н. Брусленівська с. р.</t>
  </si>
  <si>
    <t>Хмільницький р-н., Березнянська с. р.</t>
  </si>
  <si>
    <t>Хмільницький р-н., Сулківська с. р.</t>
  </si>
  <si>
    <t>Хмільницький р-н., Порицька с. р.</t>
  </si>
  <si>
    <t>Літинський р-н., Тесівська с. р.</t>
  </si>
  <si>
    <t>Хмільницький р-н., Голодьківська с. р.</t>
  </si>
  <si>
    <t>Літинський р-н. Сосонська с. р.</t>
  </si>
  <si>
    <t>Літинський р-н. Малинівська с. р.</t>
  </si>
  <si>
    <t>Літинський р-н. Громадська с. р.</t>
  </si>
  <si>
    <t>Літинський р-н. Кулизька с. р.</t>
  </si>
  <si>
    <t>Літинський р-н. Дашківецька с. р.</t>
  </si>
  <si>
    <t>Літинський р-н., Громадська с. р.</t>
  </si>
  <si>
    <t>Літинський р-н., Сосонська с. р.</t>
  </si>
  <si>
    <t>Калинівський р-н., Черепашинецька с. р.</t>
  </si>
  <si>
    <t>Калинівський р-н., Пиківська с. р.</t>
  </si>
  <si>
    <t>Калинівський р-н., Писарівська с. р.</t>
  </si>
  <si>
    <t>Козятинський р-н., Вернигородська с. р.</t>
  </si>
  <si>
    <t>Козятинський р-н., Козятинська с. р.</t>
  </si>
  <si>
    <t>Козятинський р-н., Пиківська с. р.</t>
  </si>
  <si>
    <t>Козятинський р-н., Сестринівська с. р.</t>
  </si>
  <si>
    <t>Козятинський р-н., Пляховецька с. р.</t>
  </si>
  <si>
    <t>Козятинський р-н., Непедівська с. р.</t>
  </si>
  <si>
    <t>ВІ ЛРК 001688</t>
  </si>
  <si>
    <t>ВІ ЛРК 001685</t>
  </si>
  <si>
    <t>ВІ ЛРК 001684</t>
  </si>
  <si>
    <t>ВІ ЛРК 001683</t>
  </si>
  <si>
    <t>ВІ ЛРК 001682</t>
  </si>
  <si>
    <t>ВІ ЛРК 001681</t>
  </si>
  <si>
    <t>ВІ ЛРК 001680</t>
  </si>
  <si>
    <t>ВІ ЛРК 001679</t>
  </si>
  <si>
    <t>ВІ ЛРК 001678</t>
  </si>
  <si>
    <t>Хмільницький р-н., Уланівська с. р.</t>
  </si>
  <si>
    <t>Козятинський р-н., Глуховецька с. р.</t>
  </si>
  <si>
    <t>ВІ ЛРК 001692</t>
  </si>
  <si>
    <t>Літинський район Пеньківська с.р.</t>
  </si>
  <si>
    <t>1.2</t>
  </si>
  <si>
    <t>ВІ ЛРК 001695</t>
  </si>
  <si>
    <t>06.05.20</t>
  </si>
  <si>
    <t>Літинський район Бруслинівська с.р.</t>
  </si>
  <si>
    <t>5.1</t>
  </si>
  <si>
    <t>ВІ ЛРК 001694</t>
  </si>
  <si>
    <t>Калинівський р-н., Писарівська с.р.</t>
  </si>
  <si>
    <t>4.1</t>
  </si>
  <si>
    <t>ВІ ЛРК 001700</t>
  </si>
  <si>
    <t>28.05.20</t>
  </si>
  <si>
    <t>Літинський р-н., Уладівська с.р.</t>
  </si>
  <si>
    <t>3. інші заходи повязані з веденням лісового господарства</t>
  </si>
  <si>
    <t>Рубка пошкоджених та небезпечних дерев</t>
  </si>
  <si>
    <t>ВІ ЛРК 001696</t>
  </si>
  <si>
    <t>Мп</t>
  </si>
  <si>
    <t>Літинський р-н., Вербівська с.р.</t>
  </si>
  <si>
    <t>Ліквідація захаращення</t>
  </si>
  <si>
    <t>ВІ ЛРК 001697</t>
  </si>
  <si>
    <t>Літинський р-н., Тесівська с.р.</t>
  </si>
  <si>
    <t>Літинський р-н., Шевченківська с.р.</t>
  </si>
  <si>
    <t>Хмільницький р-н., Голодьківська с.р.</t>
  </si>
  <si>
    <t>ВІ ЛРК 001698</t>
  </si>
  <si>
    <t>ВІ ЛРК 001699</t>
  </si>
  <si>
    <t>Хмільницький р-н., Широкогребельська с.р.</t>
  </si>
  <si>
    <t>Хмільницький р-н., Порицька с.р.</t>
  </si>
  <si>
    <t>Ялє</t>
  </si>
  <si>
    <t>Хмільницький р-н., Березнянська с.р.</t>
  </si>
  <si>
    <t>Хмільницький р-н., Сулківська с.р.</t>
  </si>
  <si>
    <t>6</t>
  </si>
  <si>
    <t>ВІ ЛРК 006031</t>
  </si>
  <si>
    <t>19.06.20</t>
  </si>
  <si>
    <t>ВІ ЛРК 006032</t>
  </si>
  <si>
    <t>ВІ ЛРК 006033</t>
  </si>
  <si>
    <t>Літинський р-н. Тесівська с.р.</t>
  </si>
  <si>
    <t>м.Хмільник</t>
  </si>
  <si>
    <t>Хмільницький р-н. Голодьківська с.р.</t>
  </si>
  <si>
    <t>Ві ЛРК 006034</t>
  </si>
  <si>
    <t>Хмільницький р-н. Широкогребельська с.р.</t>
  </si>
  <si>
    <t>ВІ ЛРК 006034</t>
  </si>
  <si>
    <t>1.1</t>
  </si>
  <si>
    <t>ВІ ЛРК 006035</t>
  </si>
  <si>
    <t>9</t>
  </si>
  <si>
    <t>5</t>
  </si>
  <si>
    <t>Хмільницький р-н. Порицька с.р.</t>
  </si>
  <si>
    <t>4</t>
  </si>
  <si>
    <t>3</t>
  </si>
  <si>
    <t>7.1</t>
  </si>
  <si>
    <t>1</t>
  </si>
  <si>
    <t>Літинський р-н. Громадська с.р.</t>
  </si>
  <si>
    <t>Літинський р-н. Сосонська с.р.</t>
  </si>
  <si>
    <t>14</t>
  </si>
  <si>
    <t>ВІ ЛРК 006036</t>
  </si>
  <si>
    <t>Козятинський р-н. Вернигородська с.р.</t>
  </si>
  <si>
    <t>Козятинський р-н. Козятинська м.р.</t>
  </si>
  <si>
    <t>Калинівськиц р-н. Черепашиецька с.р.</t>
  </si>
  <si>
    <t>Хмільницький р-н. Кустовецька с.р.</t>
  </si>
  <si>
    <t>ВІ ЛРК 006042</t>
  </si>
  <si>
    <t>2</t>
  </si>
  <si>
    <t>13</t>
  </si>
  <si>
    <t>8</t>
  </si>
  <si>
    <t>ВІ ЛРК 006046</t>
  </si>
  <si>
    <t>7</t>
  </si>
  <si>
    <t>10.1</t>
  </si>
  <si>
    <t>11.1</t>
  </si>
  <si>
    <t>6.1</t>
  </si>
  <si>
    <t>15</t>
  </si>
  <si>
    <t>12.1</t>
  </si>
  <si>
    <t>17</t>
  </si>
  <si>
    <t>20</t>
  </si>
  <si>
    <t>3.1</t>
  </si>
  <si>
    <t>ВІ ЛРК 006047</t>
  </si>
  <si>
    <t>19</t>
  </si>
  <si>
    <t>Літинський р-н. Бірківська с.р.</t>
  </si>
  <si>
    <t>Літинський р-н. Малинівська с.р.</t>
  </si>
  <si>
    <t>10</t>
  </si>
  <si>
    <t>Літинський р-н. Пеньківська с.р.</t>
  </si>
  <si>
    <t>Літинський р-н. Дашківецька с.р.</t>
  </si>
  <si>
    <t>ВІ ЛРК 006049</t>
  </si>
  <si>
    <t>Літинський р-н. Уладівська с.р.</t>
  </si>
  <si>
    <t>ВІ ЛРК 006051</t>
  </si>
  <si>
    <t>Хмільницький р-н. Березнянська с.р.</t>
  </si>
  <si>
    <t>Хв.п.</t>
  </si>
  <si>
    <t>ВІ ЛРК 006053</t>
  </si>
  <si>
    <t>4.4</t>
  </si>
  <si>
    <t>Літинський р-н. Шевченківська с.р.</t>
  </si>
  <si>
    <t>4.5</t>
  </si>
  <si>
    <t>2.1</t>
  </si>
  <si>
    <t>Суцільна санітарна</t>
  </si>
  <si>
    <t>12</t>
  </si>
  <si>
    <t>ВІ ЛРК 006037</t>
  </si>
  <si>
    <t>Калинівський р-н. Писарівська с.р.</t>
  </si>
  <si>
    <t>23</t>
  </si>
  <si>
    <t>ВІ ЛРК 006054</t>
  </si>
  <si>
    <t>Літинський р-н. Уладівська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</si>
  <si>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01.10.2020 року </t>
    </r>
  </si>
  <si>
    <t>ВІ ЛРК 006039</t>
  </si>
  <si>
    <t>30.07.20</t>
  </si>
  <si>
    <t>3.2</t>
  </si>
  <si>
    <t>ВІ ЛРК 006038</t>
  </si>
  <si>
    <t>ВІ ЛРК 006041</t>
  </si>
  <si>
    <t>11.08.20</t>
  </si>
  <si>
    <t>Бп</t>
  </si>
  <si>
    <t>ВІ ЛРК 006043</t>
  </si>
  <si>
    <t>01.09.20</t>
  </si>
  <si>
    <t>7.2</t>
  </si>
  <si>
    <t>ВІ ЛРК 006044</t>
  </si>
  <si>
    <t>11.2</t>
  </si>
  <si>
    <t>ВІ ЛРК 006045</t>
  </si>
  <si>
    <t>Хмільницький р-н. Марянівська с.р.</t>
  </si>
  <si>
    <t>Всього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</si>
</sst>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mmm/yyyy"/>
    <numFmt numFmtId="174" formatCode="[$-422]d\ mmmm\ yyyy&quot; р.&quot;"/>
    <numFmt numFmtId="175" formatCode="0.0"/>
  </numFmts>
  <fonts count="51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4" fontId="0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33" borderId="33" xfId="0" applyFont="1" applyFill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4" fontId="0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175" fontId="0" fillId="0" borderId="21" xfId="0" applyNumberFormat="1" applyFont="1" applyBorder="1" applyAlignment="1">
      <alignment horizontal="center" vertical="center" wrapText="1"/>
    </xf>
    <xf numFmtId="175" fontId="2" fillId="0" borderId="13" xfId="0" applyNumberFormat="1" applyFont="1" applyBorder="1" applyAlignment="1">
      <alignment horizontal="center" vertical="center" wrapText="1"/>
    </xf>
    <xf numFmtId="175" fontId="0" fillId="33" borderId="11" xfId="0" applyNumberFormat="1" applyFont="1" applyFill="1" applyBorder="1" applyAlignment="1">
      <alignment horizontal="center" vertical="center" wrapText="1"/>
    </xf>
    <xf numFmtId="175" fontId="0" fillId="33" borderId="10" xfId="0" applyNumberFormat="1" applyFont="1" applyFill="1" applyBorder="1" applyAlignment="1">
      <alignment horizontal="center" vertical="center" wrapText="1"/>
    </xf>
    <xf numFmtId="175" fontId="2" fillId="0" borderId="33" xfId="0" applyNumberFormat="1" applyFont="1" applyBorder="1" applyAlignment="1">
      <alignment horizontal="center" vertical="center" wrapText="1"/>
    </xf>
    <xf numFmtId="175" fontId="0" fillId="0" borderId="33" xfId="0" applyNumberFormat="1" applyFont="1" applyBorder="1" applyAlignment="1">
      <alignment horizontal="center" vertical="center" wrapText="1"/>
    </xf>
    <xf numFmtId="175" fontId="0" fillId="0" borderId="33" xfId="0" applyNumberFormat="1" applyFont="1" applyBorder="1" applyAlignment="1">
      <alignment horizontal="center" vertical="center" wrapText="1"/>
    </xf>
    <xf numFmtId="175" fontId="0" fillId="0" borderId="0" xfId="0" applyNumberFormat="1" applyFont="1" applyAlignment="1">
      <alignment horizontal="center" vertical="center" wrapText="1"/>
    </xf>
    <xf numFmtId="175" fontId="14" fillId="0" borderId="33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9" fillId="0" borderId="4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68"/>
  <sheetViews>
    <sheetView tabSelected="1" zoomScale="85" zoomScaleNormal="85" zoomScalePageLayoutView="0" workbookViewId="0" topLeftCell="A1">
      <pane xSplit="8" ySplit="6" topLeftCell="I127" activePane="bottomRight" state="frozen"/>
      <selection pane="topLeft" activeCell="A1" sqref="A1"/>
      <selection pane="topRight" activeCell="H1" sqref="H1"/>
      <selection pane="bottomLeft" activeCell="C7" sqref="C7"/>
      <selection pane="bottomRight" activeCell="H4" sqref="H4:H5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18.125" style="0" customWidth="1"/>
    <col min="4" max="4" width="21.625" style="0" customWidth="1"/>
    <col min="5" max="5" width="7.00390625" style="5" customWidth="1"/>
    <col min="6" max="6" width="5.00390625" style="0" customWidth="1"/>
    <col min="7" max="7" width="5.125" style="0" customWidth="1"/>
    <col min="8" max="8" width="10.375" style="28" customWidth="1"/>
    <col min="9" max="9" width="8.375" style="0" customWidth="1"/>
    <col min="10" max="10" width="8.625" style="5" customWidth="1"/>
    <col min="11" max="11" width="7.625" style="0" customWidth="1"/>
    <col min="12" max="12" width="7.625" style="5" customWidth="1"/>
    <col min="13" max="13" width="13.25390625" style="0" customWidth="1"/>
    <col min="14" max="14" width="10.00390625" style="0" customWidth="1"/>
    <col min="15" max="15" width="33.75390625" style="0" customWidth="1"/>
  </cols>
  <sheetData>
    <row r="1" spans="1:64" ht="21">
      <c r="A1" s="143" t="s">
        <v>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43.5" customHeight="1">
      <c r="A2" s="144" t="s">
        <v>231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9.5" customHeight="1" thickBot="1">
      <c r="A3" s="147" t="s">
        <v>27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37.5" customHeight="1">
      <c r="A4" s="145" t="s">
        <v>28</v>
      </c>
      <c r="B4" s="135" t="s">
        <v>29</v>
      </c>
      <c r="C4" s="135" t="s">
        <v>0</v>
      </c>
      <c r="D4" s="135" t="s">
        <v>1</v>
      </c>
      <c r="E4" s="135" t="s">
        <v>2</v>
      </c>
      <c r="F4" s="135" t="s">
        <v>3</v>
      </c>
      <c r="G4" s="135" t="s">
        <v>4</v>
      </c>
      <c r="H4" s="135" t="s">
        <v>30</v>
      </c>
      <c r="I4" s="139" t="s">
        <v>31</v>
      </c>
      <c r="J4" s="140"/>
      <c r="K4" s="139" t="s">
        <v>32</v>
      </c>
      <c r="L4" s="140"/>
      <c r="M4" s="135" t="s">
        <v>33</v>
      </c>
      <c r="N4" s="135" t="s">
        <v>34</v>
      </c>
      <c r="O4" s="135" t="s">
        <v>35</v>
      </c>
      <c r="P4" s="135" t="s">
        <v>36</v>
      </c>
      <c r="Q4" s="137" t="s">
        <v>37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94.5" customHeight="1">
      <c r="A5" s="146"/>
      <c r="B5" s="136"/>
      <c r="C5" s="136"/>
      <c r="D5" s="136"/>
      <c r="E5" s="136"/>
      <c r="F5" s="136"/>
      <c r="G5" s="136"/>
      <c r="H5" s="136"/>
      <c r="I5" s="42" t="s">
        <v>5</v>
      </c>
      <c r="J5" s="42" t="s">
        <v>6</v>
      </c>
      <c r="K5" s="42" t="s">
        <v>7</v>
      </c>
      <c r="L5" s="42" t="s">
        <v>38</v>
      </c>
      <c r="M5" s="136"/>
      <c r="N5" s="136"/>
      <c r="O5" s="136"/>
      <c r="P5" s="136"/>
      <c r="Q5" s="13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 customHeight="1" thickBot="1">
      <c r="A6" s="43" t="s">
        <v>39</v>
      </c>
      <c r="B6" s="46" t="s">
        <v>40</v>
      </c>
      <c r="C6" s="46" t="s">
        <v>41</v>
      </c>
      <c r="D6" s="46" t="s">
        <v>42</v>
      </c>
      <c r="E6" s="46" t="s">
        <v>43</v>
      </c>
      <c r="F6" s="46" t="s">
        <v>44</v>
      </c>
      <c r="G6" s="46" t="s">
        <v>45</v>
      </c>
      <c r="H6" s="46" t="s">
        <v>46</v>
      </c>
      <c r="I6" s="46" t="s">
        <v>47</v>
      </c>
      <c r="J6" s="46" t="s">
        <v>48</v>
      </c>
      <c r="K6" s="46" t="s">
        <v>49</v>
      </c>
      <c r="L6" s="46" t="s">
        <v>50</v>
      </c>
      <c r="M6" s="46" t="s">
        <v>51</v>
      </c>
      <c r="N6" s="46" t="s">
        <v>52</v>
      </c>
      <c r="O6" s="46" t="s">
        <v>53</v>
      </c>
      <c r="P6" s="46" t="s">
        <v>54</v>
      </c>
      <c r="Q6" s="47" t="s">
        <v>55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11" customFormat="1" ht="12.75" customHeight="1">
      <c r="A7" s="48"/>
      <c r="B7" s="132" t="s">
        <v>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2.75">
      <c r="A8" s="12"/>
      <c r="B8" s="32" t="s">
        <v>15</v>
      </c>
      <c r="C8" s="7" t="s">
        <v>18</v>
      </c>
      <c r="D8" s="3" t="s">
        <v>10</v>
      </c>
      <c r="E8" s="6" t="s">
        <v>24</v>
      </c>
      <c r="F8" s="24">
        <v>41</v>
      </c>
      <c r="G8" s="24">
        <v>4</v>
      </c>
      <c r="H8" s="24">
        <v>4.4</v>
      </c>
      <c r="I8" s="24">
        <v>1194</v>
      </c>
      <c r="J8" s="24">
        <v>1061</v>
      </c>
      <c r="K8" s="6">
        <f>H8</f>
        <v>4.4</v>
      </c>
      <c r="L8" s="2"/>
      <c r="M8" s="51" t="s">
        <v>64</v>
      </c>
      <c r="N8" s="52">
        <v>43833</v>
      </c>
      <c r="O8" s="51" t="s">
        <v>63</v>
      </c>
      <c r="P8" s="2"/>
      <c r="Q8" s="2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2.75">
      <c r="A9" s="12"/>
      <c r="B9" s="32" t="s">
        <v>14</v>
      </c>
      <c r="C9" s="7" t="s">
        <v>18</v>
      </c>
      <c r="D9" s="3" t="s">
        <v>10</v>
      </c>
      <c r="E9" s="6" t="s">
        <v>24</v>
      </c>
      <c r="F9" s="24">
        <v>72</v>
      </c>
      <c r="G9" s="24">
        <v>7</v>
      </c>
      <c r="H9" s="24">
        <v>1.6</v>
      </c>
      <c r="I9" s="24">
        <v>547</v>
      </c>
      <c r="J9" s="24">
        <v>497</v>
      </c>
      <c r="K9" s="6">
        <f aca="true" t="shared" si="0" ref="K9:K19">H9</f>
        <v>1.6</v>
      </c>
      <c r="L9" s="2"/>
      <c r="M9" s="51" t="s">
        <v>65</v>
      </c>
      <c r="N9" s="52">
        <v>43833</v>
      </c>
      <c r="O9" s="51" t="s">
        <v>105</v>
      </c>
      <c r="P9" s="2"/>
      <c r="Q9" s="2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12"/>
      <c r="B10" s="32" t="s">
        <v>16</v>
      </c>
      <c r="C10" s="7" t="s">
        <v>18</v>
      </c>
      <c r="D10" s="3" t="s">
        <v>10</v>
      </c>
      <c r="E10" s="6" t="s">
        <v>21</v>
      </c>
      <c r="F10" s="24">
        <v>40</v>
      </c>
      <c r="G10" s="24">
        <v>1.1</v>
      </c>
      <c r="H10" s="24">
        <v>2.2</v>
      </c>
      <c r="I10" s="24">
        <v>658</v>
      </c>
      <c r="J10" s="24">
        <v>614</v>
      </c>
      <c r="K10" s="6">
        <f t="shared" si="0"/>
        <v>2.2</v>
      </c>
      <c r="L10" s="2"/>
      <c r="M10" s="51" t="s">
        <v>66</v>
      </c>
      <c r="N10" s="52">
        <v>43833</v>
      </c>
      <c r="O10" s="51" t="s">
        <v>67</v>
      </c>
      <c r="P10" s="2"/>
      <c r="Q10" s="25"/>
      <c r="R10" s="1"/>
      <c r="S10" s="1"/>
      <c r="T10" s="1"/>
      <c r="U10" s="1"/>
      <c r="V10" s="2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>
      <c r="A11" s="12"/>
      <c r="B11" s="32" t="s">
        <v>11</v>
      </c>
      <c r="C11" s="7" t="s">
        <v>18</v>
      </c>
      <c r="D11" s="3" t="s">
        <v>10</v>
      </c>
      <c r="E11" s="6" t="s">
        <v>19</v>
      </c>
      <c r="F11" s="24">
        <v>39</v>
      </c>
      <c r="G11" s="24">
        <v>5.1</v>
      </c>
      <c r="H11" s="24">
        <v>3</v>
      </c>
      <c r="I11" s="24">
        <v>1323</v>
      </c>
      <c r="J11" s="24">
        <v>1196</v>
      </c>
      <c r="K11" s="6">
        <f t="shared" si="0"/>
        <v>3</v>
      </c>
      <c r="L11" s="2"/>
      <c r="M11" s="51" t="s">
        <v>68</v>
      </c>
      <c r="N11" s="52">
        <v>43833</v>
      </c>
      <c r="O11" s="51" t="s">
        <v>108</v>
      </c>
      <c r="P11" s="2"/>
      <c r="Q11" s="25"/>
      <c r="R11" s="1"/>
      <c r="S11" s="1"/>
      <c r="T11" s="1"/>
      <c r="U11" s="1"/>
      <c r="V11" s="2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>
      <c r="A12" s="12"/>
      <c r="B12" s="32" t="s">
        <v>13</v>
      </c>
      <c r="C12" s="7" t="s">
        <v>18</v>
      </c>
      <c r="D12" s="3" t="s">
        <v>10</v>
      </c>
      <c r="E12" s="6" t="s">
        <v>21</v>
      </c>
      <c r="F12" s="24">
        <v>17</v>
      </c>
      <c r="G12" s="24">
        <v>9.1</v>
      </c>
      <c r="H12" s="24">
        <v>2.3</v>
      </c>
      <c r="I12" s="24">
        <v>530</v>
      </c>
      <c r="J12" s="24">
        <v>484</v>
      </c>
      <c r="K12" s="6">
        <f t="shared" si="0"/>
        <v>2.3</v>
      </c>
      <c r="L12" s="2"/>
      <c r="M12" s="51" t="s">
        <v>69</v>
      </c>
      <c r="N12" s="52">
        <v>43833</v>
      </c>
      <c r="O12" s="51" t="s">
        <v>103</v>
      </c>
      <c r="P12" s="2"/>
      <c r="Q12" s="25"/>
      <c r="R12" s="1"/>
      <c r="S12" s="1"/>
      <c r="T12" s="1"/>
      <c r="U12" s="1"/>
      <c r="V12" s="2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2.75">
      <c r="A13" s="12"/>
      <c r="B13" s="32" t="s">
        <v>11</v>
      </c>
      <c r="C13" s="7" t="s">
        <v>22</v>
      </c>
      <c r="D13" s="3" t="s">
        <v>10</v>
      </c>
      <c r="E13" s="6" t="s">
        <v>70</v>
      </c>
      <c r="F13" s="24">
        <v>7</v>
      </c>
      <c r="G13" s="24">
        <v>1.4</v>
      </c>
      <c r="H13" s="24">
        <v>3</v>
      </c>
      <c r="I13" s="24">
        <v>968</v>
      </c>
      <c r="J13" s="24">
        <v>900</v>
      </c>
      <c r="K13" s="6">
        <f t="shared" si="0"/>
        <v>3</v>
      </c>
      <c r="L13" s="2"/>
      <c r="M13" s="51" t="s">
        <v>72</v>
      </c>
      <c r="N13" s="52">
        <v>43852</v>
      </c>
      <c r="O13" s="51" t="s">
        <v>109</v>
      </c>
      <c r="P13" s="2"/>
      <c r="Q13" s="25"/>
      <c r="R13" s="1"/>
      <c r="S13" s="1"/>
      <c r="T13" s="1"/>
      <c r="U13" s="1"/>
      <c r="V13" s="2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2.75">
      <c r="A14" s="12"/>
      <c r="B14" s="32" t="s">
        <v>11</v>
      </c>
      <c r="C14" s="7" t="s">
        <v>18</v>
      </c>
      <c r="D14" s="3" t="s">
        <v>10</v>
      </c>
      <c r="E14" s="6" t="s">
        <v>25</v>
      </c>
      <c r="F14" s="24">
        <v>31</v>
      </c>
      <c r="G14" s="24">
        <v>4.2</v>
      </c>
      <c r="H14" s="24">
        <v>3.7</v>
      </c>
      <c r="I14" s="24">
        <v>1069</v>
      </c>
      <c r="J14" s="24">
        <v>946</v>
      </c>
      <c r="K14" s="6">
        <f t="shared" si="0"/>
        <v>3.7</v>
      </c>
      <c r="L14" s="2"/>
      <c r="M14" s="51" t="s">
        <v>72</v>
      </c>
      <c r="N14" s="52">
        <v>43852</v>
      </c>
      <c r="O14" s="51" t="s">
        <v>102</v>
      </c>
      <c r="P14" s="2"/>
      <c r="Q14" s="25"/>
      <c r="R14" s="1"/>
      <c r="S14" s="1"/>
      <c r="T14" s="1"/>
      <c r="U14" s="1"/>
      <c r="V14" s="2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2.75">
      <c r="A15" s="12"/>
      <c r="B15" s="32" t="s">
        <v>11</v>
      </c>
      <c r="C15" s="7" t="s">
        <v>18</v>
      </c>
      <c r="D15" s="3" t="s">
        <v>10</v>
      </c>
      <c r="E15" s="6" t="s">
        <v>21</v>
      </c>
      <c r="F15" s="24">
        <v>90</v>
      </c>
      <c r="G15" s="24">
        <v>9</v>
      </c>
      <c r="H15" s="24">
        <v>1.3</v>
      </c>
      <c r="I15" s="24">
        <v>407</v>
      </c>
      <c r="J15" s="24">
        <v>368</v>
      </c>
      <c r="K15" s="6">
        <f t="shared" si="0"/>
        <v>1.3</v>
      </c>
      <c r="L15" s="2"/>
      <c r="M15" s="51" t="s">
        <v>73</v>
      </c>
      <c r="N15" s="52">
        <v>43852</v>
      </c>
      <c r="O15" s="51" t="s">
        <v>101</v>
      </c>
      <c r="P15" s="2"/>
      <c r="Q15" s="25"/>
      <c r="R15" s="1"/>
      <c r="S15" s="1"/>
      <c r="T15" s="1"/>
      <c r="U15" s="1"/>
      <c r="V15" s="2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2.75">
      <c r="A16" s="12"/>
      <c r="B16" s="32" t="s">
        <v>11</v>
      </c>
      <c r="C16" s="7" t="s">
        <v>20</v>
      </c>
      <c r="D16" s="3" t="s">
        <v>10</v>
      </c>
      <c r="E16" s="6" t="s">
        <v>21</v>
      </c>
      <c r="F16" s="24">
        <v>18</v>
      </c>
      <c r="G16" s="24">
        <v>14.2</v>
      </c>
      <c r="H16" s="24">
        <v>0.8</v>
      </c>
      <c r="I16" s="24">
        <v>236</v>
      </c>
      <c r="J16" s="24">
        <v>220</v>
      </c>
      <c r="K16" s="6">
        <f t="shared" si="0"/>
        <v>0.8</v>
      </c>
      <c r="L16" s="2"/>
      <c r="M16" s="51" t="s">
        <v>73</v>
      </c>
      <c r="N16" s="52">
        <v>43852</v>
      </c>
      <c r="O16" s="51" t="s">
        <v>110</v>
      </c>
      <c r="P16" s="2"/>
      <c r="Q16" s="25"/>
      <c r="R16" s="1"/>
      <c r="S16" s="1"/>
      <c r="T16" s="1"/>
      <c r="U16" s="1"/>
      <c r="V16" s="2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2.75">
      <c r="A17" s="12"/>
      <c r="B17" s="41" t="s">
        <v>16</v>
      </c>
      <c r="C17" s="7" t="s">
        <v>18</v>
      </c>
      <c r="D17" s="3" t="s">
        <v>10</v>
      </c>
      <c r="E17" s="6" t="s">
        <v>21</v>
      </c>
      <c r="F17" s="24">
        <v>19</v>
      </c>
      <c r="G17" s="24">
        <v>7</v>
      </c>
      <c r="H17" s="24">
        <v>1</v>
      </c>
      <c r="I17" s="24">
        <v>315</v>
      </c>
      <c r="J17" s="24">
        <v>281</v>
      </c>
      <c r="K17" s="6">
        <f t="shared" si="0"/>
        <v>1</v>
      </c>
      <c r="L17" s="2"/>
      <c r="M17" s="51" t="s">
        <v>74</v>
      </c>
      <c r="N17" s="52">
        <v>43852</v>
      </c>
      <c r="O17" s="51" t="s">
        <v>119</v>
      </c>
      <c r="P17" s="2"/>
      <c r="Q17" s="25"/>
      <c r="R17" s="1"/>
      <c r="S17" s="1"/>
      <c r="T17" s="1"/>
      <c r="U17" s="1"/>
      <c r="V17" s="2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>
      <c r="A18" s="12"/>
      <c r="B18" s="41" t="s">
        <v>14</v>
      </c>
      <c r="C18" s="7" t="s">
        <v>22</v>
      </c>
      <c r="D18" s="3" t="s">
        <v>10</v>
      </c>
      <c r="E18" s="6" t="s">
        <v>25</v>
      </c>
      <c r="F18" s="24">
        <v>14</v>
      </c>
      <c r="G18" s="24">
        <v>4</v>
      </c>
      <c r="H18" s="24">
        <v>0.9</v>
      </c>
      <c r="I18" s="24">
        <v>288</v>
      </c>
      <c r="J18" s="24">
        <v>218</v>
      </c>
      <c r="K18" s="6">
        <f t="shared" si="0"/>
        <v>0.9</v>
      </c>
      <c r="L18" s="2"/>
      <c r="M18" s="51" t="s">
        <v>75</v>
      </c>
      <c r="N18" s="52">
        <v>43852</v>
      </c>
      <c r="O18" s="51" t="s">
        <v>56</v>
      </c>
      <c r="P18" s="2"/>
      <c r="Q18" s="25"/>
      <c r="R18" s="1"/>
      <c r="S18" s="1"/>
      <c r="T18" s="1"/>
      <c r="U18" s="1"/>
      <c r="V18" s="2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12"/>
      <c r="B19" s="41" t="s">
        <v>14</v>
      </c>
      <c r="C19" s="7" t="s">
        <v>22</v>
      </c>
      <c r="D19" s="3" t="s">
        <v>10</v>
      </c>
      <c r="E19" s="6" t="s">
        <v>24</v>
      </c>
      <c r="F19" s="24">
        <v>25</v>
      </c>
      <c r="G19" s="24">
        <v>16.2</v>
      </c>
      <c r="H19" s="24">
        <v>0.8</v>
      </c>
      <c r="I19" s="24">
        <v>229</v>
      </c>
      <c r="J19" s="24">
        <v>210</v>
      </c>
      <c r="K19" s="6">
        <f t="shared" si="0"/>
        <v>0.8</v>
      </c>
      <c r="L19" s="2"/>
      <c r="M19" s="51" t="s">
        <v>75</v>
      </c>
      <c r="N19" s="52">
        <v>43852</v>
      </c>
      <c r="O19" s="51" t="s">
        <v>56</v>
      </c>
      <c r="P19" s="2"/>
      <c r="Q19" s="25"/>
      <c r="R19" s="1"/>
      <c r="S19" s="1"/>
      <c r="T19" s="1"/>
      <c r="U19" s="1"/>
      <c r="V19" s="2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12"/>
      <c r="B20" s="41" t="s">
        <v>15</v>
      </c>
      <c r="C20" s="7" t="s">
        <v>18</v>
      </c>
      <c r="D20" s="3" t="s">
        <v>10</v>
      </c>
      <c r="E20" s="6" t="s">
        <v>24</v>
      </c>
      <c r="F20" s="24">
        <v>95</v>
      </c>
      <c r="G20" s="24">
        <v>1.1</v>
      </c>
      <c r="H20" s="24">
        <v>5</v>
      </c>
      <c r="I20" s="24">
        <v>1320</v>
      </c>
      <c r="J20" s="24">
        <v>1198</v>
      </c>
      <c r="K20" s="6">
        <f>H20</f>
        <v>5</v>
      </c>
      <c r="L20" s="2"/>
      <c r="M20" s="51" t="s">
        <v>76</v>
      </c>
      <c r="N20" s="52">
        <v>43852</v>
      </c>
      <c r="O20" s="51" t="s">
        <v>101</v>
      </c>
      <c r="P20" s="2"/>
      <c r="Q20" s="25"/>
      <c r="R20" s="1"/>
      <c r="S20" s="1"/>
      <c r="T20" s="1"/>
      <c r="U20" s="1"/>
      <c r="V20" s="2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2.75">
      <c r="A21" s="12"/>
      <c r="B21" s="41" t="s">
        <v>15</v>
      </c>
      <c r="C21" s="7" t="s">
        <v>18</v>
      </c>
      <c r="D21" s="3" t="s">
        <v>10</v>
      </c>
      <c r="E21" s="6" t="s">
        <v>25</v>
      </c>
      <c r="F21" s="24">
        <v>123</v>
      </c>
      <c r="G21" s="24">
        <v>6</v>
      </c>
      <c r="H21" s="24">
        <v>2.8</v>
      </c>
      <c r="I21" s="24">
        <v>891</v>
      </c>
      <c r="J21" s="24">
        <v>785</v>
      </c>
      <c r="K21" s="6">
        <f>H21</f>
        <v>2.8</v>
      </c>
      <c r="L21" s="2"/>
      <c r="M21" s="51" t="s">
        <v>135</v>
      </c>
      <c r="N21" s="52">
        <v>43935</v>
      </c>
      <c r="O21" s="51" t="s">
        <v>136</v>
      </c>
      <c r="P21" s="2"/>
      <c r="Q21" s="25"/>
      <c r="R21" s="1"/>
      <c r="S21" s="1"/>
      <c r="T21" s="1"/>
      <c r="U21" s="1"/>
      <c r="V21" s="2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2.75">
      <c r="A22" s="12"/>
      <c r="B22" s="41" t="s">
        <v>11</v>
      </c>
      <c r="C22" s="7" t="s">
        <v>18</v>
      </c>
      <c r="D22" s="3" t="s">
        <v>10</v>
      </c>
      <c r="E22" s="6" t="s">
        <v>25</v>
      </c>
      <c r="F22" s="24">
        <v>51</v>
      </c>
      <c r="G22" s="91" t="s">
        <v>137</v>
      </c>
      <c r="H22" s="94">
        <v>4</v>
      </c>
      <c r="I22" s="94">
        <v>1120</v>
      </c>
      <c r="J22" s="94">
        <v>998</v>
      </c>
      <c r="K22" s="94">
        <v>4</v>
      </c>
      <c r="L22" s="91"/>
      <c r="M22" s="93" t="s">
        <v>138</v>
      </c>
      <c r="N22" s="91" t="s">
        <v>139</v>
      </c>
      <c r="O22" s="51" t="s">
        <v>140</v>
      </c>
      <c r="P22" s="2"/>
      <c r="Q22" s="25"/>
      <c r="R22" s="1"/>
      <c r="S22" s="1"/>
      <c r="T22" s="1"/>
      <c r="U22" s="1"/>
      <c r="V22" s="2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2.75">
      <c r="A23" s="12"/>
      <c r="B23" s="41" t="s">
        <v>16</v>
      </c>
      <c r="C23" s="7" t="s">
        <v>18</v>
      </c>
      <c r="D23" s="3" t="s">
        <v>10</v>
      </c>
      <c r="E23" s="6" t="s">
        <v>19</v>
      </c>
      <c r="F23" s="24">
        <v>56</v>
      </c>
      <c r="G23" s="91" t="s">
        <v>141</v>
      </c>
      <c r="H23" s="94">
        <v>1.4</v>
      </c>
      <c r="I23" s="94">
        <v>360</v>
      </c>
      <c r="J23" s="94">
        <v>334</v>
      </c>
      <c r="K23" s="94">
        <v>1.4</v>
      </c>
      <c r="L23" s="91"/>
      <c r="M23" s="93" t="s">
        <v>142</v>
      </c>
      <c r="N23" s="91" t="s">
        <v>139</v>
      </c>
      <c r="O23" s="51" t="s">
        <v>143</v>
      </c>
      <c r="P23" s="2"/>
      <c r="Q23" s="25"/>
      <c r="R23" s="1"/>
      <c r="S23" s="1"/>
      <c r="T23" s="1"/>
      <c r="U23" s="1"/>
      <c r="V23" s="2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2.75">
      <c r="A24" s="12"/>
      <c r="B24" s="41" t="s">
        <v>15</v>
      </c>
      <c r="C24" s="7" t="s">
        <v>18</v>
      </c>
      <c r="D24" s="3" t="s">
        <v>10</v>
      </c>
      <c r="E24" s="6" t="s">
        <v>24</v>
      </c>
      <c r="F24" s="24">
        <v>16</v>
      </c>
      <c r="G24" s="91" t="s">
        <v>144</v>
      </c>
      <c r="H24" s="94">
        <v>4.7</v>
      </c>
      <c r="I24" s="94">
        <v>1473</v>
      </c>
      <c r="J24" s="94">
        <v>1335</v>
      </c>
      <c r="K24" s="94">
        <v>4.7</v>
      </c>
      <c r="L24" s="91"/>
      <c r="M24" s="93" t="s">
        <v>145</v>
      </c>
      <c r="N24" s="92" t="s">
        <v>146</v>
      </c>
      <c r="O24" s="51" t="s">
        <v>147</v>
      </c>
      <c r="P24" s="2"/>
      <c r="Q24" s="25"/>
      <c r="R24" s="1"/>
      <c r="S24" s="1"/>
      <c r="T24" s="1"/>
      <c r="U24" s="1"/>
      <c r="V24" s="9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2.75">
      <c r="A25" s="12"/>
      <c r="B25" s="41" t="s">
        <v>15</v>
      </c>
      <c r="C25" s="7" t="s">
        <v>22</v>
      </c>
      <c r="D25" s="3" t="s">
        <v>10</v>
      </c>
      <c r="E25" s="6" t="s">
        <v>25</v>
      </c>
      <c r="F25" s="24">
        <v>46</v>
      </c>
      <c r="G25" s="91" t="s">
        <v>165</v>
      </c>
      <c r="H25" s="94">
        <v>1.1</v>
      </c>
      <c r="I25" s="94">
        <v>357</v>
      </c>
      <c r="J25" s="94">
        <v>322</v>
      </c>
      <c r="K25" s="94">
        <v>1.1</v>
      </c>
      <c r="L25" s="91"/>
      <c r="M25" s="93" t="s">
        <v>166</v>
      </c>
      <c r="N25" s="92" t="s">
        <v>167</v>
      </c>
      <c r="O25" s="51" t="s">
        <v>63</v>
      </c>
      <c r="P25" s="2"/>
      <c r="Q25" s="25"/>
      <c r="R25" s="1"/>
      <c r="S25" s="1"/>
      <c r="T25" s="1"/>
      <c r="U25" s="1"/>
      <c r="V25" s="9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>
      <c r="A26" s="12"/>
      <c r="B26" s="41" t="s">
        <v>11</v>
      </c>
      <c r="C26" s="7" t="s">
        <v>18</v>
      </c>
      <c r="D26" s="3" t="s">
        <v>10</v>
      </c>
      <c r="E26" s="6" t="s">
        <v>24</v>
      </c>
      <c r="F26" s="24">
        <v>110</v>
      </c>
      <c r="G26" s="91" t="s">
        <v>165</v>
      </c>
      <c r="H26" s="94">
        <v>3.4</v>
      </c>
      <c r="I26" s="94">
        <v>1206</v>
      </c>
      <c r="J26" s="94">
        <v>1101</v>
      </c>
      <c r="K26" s="94">
        <v>3.4</v>
      </c>
      <c r="L26" s="91"/>
      <c r="M26" s="93" t="s">
        <v>168</v>
      </c>
      <c r="N26" s="92" t="s">
        <v>167</v>
      </c>
      <c r="O26" s="51" t="s">
        <v>101</v>
      </c>
      <c r="P26" s="2"/>
      <c r="Q26" s="25"/>
      <c r="R26" s="1"/>
      <c r="S26" s="1"/>
      <c r="T26" s="1"/>
      <c r="U26" s="1"/>
      <c r="V26" s="9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>
      <c r="A27" s="12"/>
      <c r="B27" s="41" t="s">
        <v>12</v>
      </c>
      <c r="C27" s="7" t="s">
        <v>20</v>
      </c>
      <c r="D27" s="3" t="s">
        <v>10</v>
      </c>
      <c r="E27" s="6" t="s">
        <v>25</v>
      </c>
      <c r="F27" s="24">
        <v>43</v>
      </c>
      <c r="G27" s="91" t="s">
        <v>196</v>
      </c>
      <c r="H27" s="94">
        <v>1.9</v>
      </c>
      <c r="I27" s="94">
        <v>502</v>
      </c>
      <c r="J27" s="94">
        <v>446</v>
      </c>
      <c r="K27" s="94">
        <v>1.9</v>
      </c>
      <c r="L27" s="91"/>
      <c r="M27" s="93" t="s">
        <v>232</v>
      </c>
      <c r="N27" s="92" t="s">
        <v>233</v>
      </c>
      <c r="O27" s="51" t="s">
        <v>172</v>
      </c>
      <c r="P27" s="2"/>
      <c r="Q27" s="25"/>
      <c r="R27" s="1"/>
      <c r="S27" s="1"/>
      <c r="T27" s="1"/>
      <c r="U27" s="1"/>
      <c r="V27" s="9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2.75">
      <c r="A28" s="12"/>
      <c r="B28" s="41" t="s">
        <v>11</v>
      </c>
      <c r="C28" s="7" t="s">
        <v>18</v>
      </c>
      <c r="D28" s="3" t="s">
        <v>10</v>
      </c>
      <c r="E28" s="6" t="s">
        <v>25</v>
      </c>
      <c r="F28" s="24">
        <v>116</v>
      </c>
      <c r="G28" s="91" t="s">
        <v>234</v>
      </c>
      <c r="H28" s="94">
        <v>3.3</v>
      </c>
      <c r="I28" s="94">
        <v>919</v>
      </c>
      <c r="J28" s="94">
        <v>821</v>
      </c>
      <c r="K28" s="94">
        <v>3.3</v>
      </c>
      <c r="L28" s="91"/>
      <c r="M28" s="93" t="s">
        <v>235</v>
      </c>
      <c r="N28" s="92" t="s">
        <v>233</v>
      </c>
      <c r="O28" s="51" t="s">
        <v>213</v>
      </c>
      <c r="P28" s="2"/>
      <c r="Q28" s="25"/>
      <c r="R28" s="1"/>
      <c r="S28" s="1"/>
      <c r="T28" s="1"/>
      <c r="U28" s="1"/>
      <c r="V28" s="9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2.75">
      <c r="A29" s="12"/>
      <c r="B29" s="41" t="s">
        <v>15</v>
      </c>
      <c r="C29" s="7" t="s">
        <v>18</v>
      </c>
      <c r="D29" s="3" t="s">
        <v>10</v>
      </c>
      <c r="E29" s="6" t="s">
        <v>19</v>
      </c>
      <c r="F29" s="24">
        <v>121</v>
      </c>
      <c r="G29" s="91" t="s">
        <v>194</v>
      </c>
      <c r="H29" s="94">
        <v>2.7</v>
      </c>
      <c r="I29" s="94">
        <v>1138</v>
      </c>
      <c r="J29" s="94">
        <v>1041</v>
      </c>
      <c r="K29" s="94">
        <v>2.7</v>
      </c>
      <c r="L29" s="91"/>
      <c r="M29" s="93" t="s">
        <v>236</v>
      </c>
      <c r="N29" s="92" t="s">
        <v>237</v>
      </c>
      <c r="O29" s="51" t="s">
        <v>101</v>
      </c>
      <c r="P29" s="2"/>
      <c r="Q29" s="25"/>
      <c r="R29" s="1"/>
      <c r="S29" s="1"/>
      <c r="T29" s="1"/>
      <c r="U29" s="1"/>
      <c r="V29" s="9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>
      <c r="A30" s="12"/>
      <c r="B30" s="41" t="s">
        <v>14</v>
      </c>
      <c r="C30" s="7" t="s">
        <v>18</v>
      </c>
      <c r="D30" s="3" t="s">
        <v>10</v>
      </c>
      <c r="E30" s="6" t="s">
        <v>238</v>
      </c>
      <c r="F30" s="24">
        <v>31</v>
      </c>
      <c r="G30" s="91" t="s">
        <v>179</v>
      </c>
      <c r="H30" s="94">
        <v>3.3</v>
      </c>
      <c r="I30" s="94">
        <v>873</v>
      </c>
      <c r="J30" s="94">
        <v>730</v>
      </c>
      <c r="K30" s="94">
        <v>3.3</v>
      </c>
      <c r="L30" s="91"/>
      <c r="M30" s="93" t="s">
        <v>239</v>
      </c>
      <c r="N30" s="92" t="s">
        <v>240</v>
      </c>
      <c r="O30" s="51" t="s">
        <v>174</v>
      </c>
      <c r="P30" s="2"/>
      <c r="Q30" s="25"/>
      <c r="R30" s="1"/>
      <c r="S30" s="1"/>
      <c r="T30" s="1"/>
      <c r="U30" s="1"/>
      <c r="V30" s="9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2.75">
      <c r="A31" s="12"/>
      <c r="B31" s="41" t="s">
        <v>15</v>
      </c>
      <c r="C31" s="7" t="s">
        <v>18</v>
      </c>
      <c r="D31" s="3" t="s">
        <v>10</v>
      </c>
      <c r="E31" s="6" t="s">
        <v>25</v>
      </c>
      <c r="F31" s="24">
        <v>106</v>
      </c>
      <c r="G31" s="91" t="s">
        <v>241</v>
      </c>
      <c r="H31" s="94">
        <v>4.3</v>
      </c>
      <c r="I31" s="94">
        <v>1430</v>
      </c>
      <c r="J31" s="94">
        <v>1211</v>
      </c>
      <c r="K31" s="94">
        <v>4.3</v>
      </c>
      <c r="L31" s="91"/>
      <c r="M31" s="93" t="s">
        <v>242</v>
      </c>
      <c r="N31" s="92" t="s">
        <v>240</v>
      </c>
      <c r="O31" s="51" t="s">
        <v>102</v>
      </c>
      <c r="P31" s="2"/>
      <c r="Q31" s="25"/>
      <c r="R31" s="1"/>
      <c r="S31" s="1"/>
      <c r="T31" s="1"/>
      <c r="U31" s="1"/>
      <c r="V31" s="9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2.75">
      <c r="A32" s="12"/>
      <c r="B32" s="41" t="s">
        <v>13</v>
      </c>
      <c r="C32" s="7" t="s">
        <v>18</v>
      </c>
      <c r="D32" s="3" t="s">
        <v>10</v>
      </c>
      <c r="E32" s="6" t="s">
        <v>21</v>
      </c>
      <c r="F32" s="24">
        <v>33</v>
      </c>
      <c r="G32" s="91" t="s">
        <v>243</v>
      </c>
      <c r="H32" s="94">
        <v>0.8</v>
      </c>
      <c r="I32" s="94">
        <v>124</v>
      </c>
      <c r="J32" s="94">
        <v>119</v>
      </c>
      <c r="K32" s="94">
        <v>0.8</v>
      </c>
      <c r="L32" s="91"/>
      <c r="M32" s="93" t="s">
        <v>244</v>
      </c>
      <c r="N32" s="92" t="s">
        <v>240</v>
      </c>
      <c r="O32" s="51" t="s">
        <v>245</v>
      </c>
      <c r="P32" s="2"/>
      <c r="Q32" s="25"/>
      <c r="R32" s="1"/>
      <c r="S32" s="1"/>
      <c r="T32" s="1"/>
      <c r="U32" s="1"/>
      <c r="V32" s="9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2.75">
      <c r="A33" s="12"/>
      <c r="B33" s="41"/>
      <c r="C33" s="7"/>
      <c r="D33" s="3"/>
      <c r="E33" s="6"/>
      <c r="F33" s="24"/>
      <c r="G33" s="91"/>
      <c r="H33" s="94"/>
      <c r="I33" s="94"/>
      <c r="J33" s="94"/>
      <c r="K33" s="94"/>
      <c r="L33" s="91"/>
      <c r="M33" s="93"/>
      <c r="N33" s="92"/>
      <c r="O33" s="51"/>
      <c r="P33" s="2"/>
      <c r="Q33" s="25"/>
      <c r="R33" s="1"/>
      <c r="S33" s="1"/>
      <c r="T33" s="1"/>
      <c r="U33" s="1"/>
      <c r="V33" s="9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2.75">
      <c r="A34" s="12"/>
      <c r="B34" s="141" t="s">
        <v>9</v>
      </c>
      <c r="C34" s="142"/>
      <c r="D34" s="3"/>
      <c r="E34" s="6"/>
      <c r="F34" s="24"/>
      <c r="G34" s="91"/>
      <c r="H34" s="122">
        <f>SUM(H8:H33)</f>
        <v>63.69999999999999</v>
      </c>
      <c r="I34" s="122">
        <f>SUM(I8:I33)</f>
        <v>19477</v>
      </c>
      <c r="J34" s="122">
        <f>SUM(J8:J33)</f>
        <v>17436</v>
      </c>
      <c r="K34" s="122">
        <f>SUM(K8:K33)</f>
        <v>63.69999999999999</v>
      </c>
      <c r="L34" s="91"/>
      <c r="M34" s="93"/>
      <c r="N34" s="92"/>
      <c r="O34" s="51"/>
      <c r="P34" s="2"/>
      <c r="Q34" s="25"/>
      <c r="R34" s="1"/>
      <c r="S34" s="1"/>
      <c r="T34" s="1"/>
      <c r="U34" s="1"/>
      <c r="V34" s="9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>
      <c r="A35" s="12"/>
      <c r="B35" s="33" t="s">
        <v>16</v>
      </c>
      <c r="C35" s="7" t="s">
        <v>18</v>
      </c>
      <c r="D35" s="58" t="s">
        <v>57</v>
      </c>
      <c r="E35" s="76" t="s">
        <v>21</v>
      </c>
      <c r="F35" s="76">
        <v>48</v>
      </c>
      <c r="G35" s="76">
        <v>9</v>
      </c>
      <c r="H35" s="110">
        <v>2.9</v>
      </c>
      <c r="I35" s="76">
        <v>58</v>
      </c>
      <c r="J35" s="2"/>
      <c r="K35" s="9">
        <f aca="true" t="shared" si="1" ref="K35:K66">H35</f>
        <v>2.9</v>
      </c>
      <c r="L35" s="44"/>
      <c r="M35" s="51" t="s">
        <v>71</v>
      </c>
      <c r="N35" s="52">
        <v>43833</v>
      </c>
      <c r="O35" s="51" t="s">
        <v>116</v>
      </c>
      <c r="P35" s="2"/>
      <c r="Q35" s="2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s="11" customFormat="1" ht="12.75">
      <c r="A36" s="12"/>
      <c r="B36" s="33" t="s">
        <v>16</v>
      </c>
      <c r="C36" s="7" t="s">
        <v>18</v>
      </c>
      <c r="D36" s="58" t="s">
        <v>57</v>
      </c>
      <c r="E36" s="76" t="s">
        <v>21</v>
      </c>
      <c r="F36" s="76">
        <v>54</v>
      </c>
      <c r="G36" s="76">
        <v>17</v>
      </c>
      <c r="H36" s="110">
        <v>1.5</v>
      </c>
      <c r="I36" s="76">
        <v>14</v>
      </c>
      <c r="J36" s="2"/>
      <c r="K36" s="9">
        <f t="shared" si="1"/>
        <v>1.5</v>
      </c>
      <c r="L36" s="44"/>
      <c r="M36" s="51" t="s">
        <v>71</v>
      </c>
      <c r="N36" s="52">
        <v>43833</v>
      </c>
      <c r="O36" s="51" t="s">
        <v>117</v>
      </c>
      <c r="P36" s="61"/>
      <c r="Q36" s="64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64" s="11" customFormat="1" ht="12.75" customHeight="1">
      <c r="A37" s="12"/>
      <c r="B37" s="33" t="s">
        <v>16</v>
      </c>
      <c r="C37" s="7" t="s">
        <v>18</v>
      </c>
      <c r="D37" s="58" t="s">
        <v>57</v>
      </c>
      <c r="E37" s="76" t="s">
        <v>21</v>
      </c>
      <c r="F37" s="76">
        <v>54</v>
      </c>
      <c r="G37" s="76">
        <v>29</v>
      </c>
      <c r="H37" s="110">
        <v>1.4</v>
      </c>
      <c r="I37" s="76">
        <v>3</v>
      </c>
      <c r="J37" s="2"/>
      <c r="K37" s="9">
        <f t="shared" si="1"/>
        <v>1.4</v>
      </c>
      <c r="L37" s="44"/>
      <c r="M37" s="51" t="s">
        <v>71</v>
      </c>
      <c r="N37" s="52">
        <v>43833</v>
      </c>
      <c r="O37" s="51" t="s">
        <v>117</v>
      </c>
      <c r="P37" s="61"/>
      <c r="Q37" s="64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64" ht="12.75">
      <c r="A38" s="12"/>
      <c r="B38" s="33" t="s">
        <v>16</v>
      </c>
      <c r="C38" s="7" t="s">
        <v>18</v>
      </c>
      <c r="D38" s="58" t="s">
        <v>57</v>
      </c>
      <c r="E38" s="76" t="s">
        <v>23</v>
      </c>
      <c r="F38" s="76">
        <v>55</v>
      </c>
      <c r="G38" s="76">
        <v>3</v>
      </c>
      <c r="H38" s="110">
        <v>0.5</v>
      </c>
      <c r="I38" s="76">
        <v>5</v>
      </c>
      <c r="J38" s="2"/>
      <c r="K38" s="9">
        <f t="shared" si="1"/>
        <v>0.5</v>
      </c>
      <c r="L38" s="44"/>
      <c r="M38" s="51" t="s">
        <v>71</v>
      </c>
      <c r="N38" s="52">
        <v>43833</v>
      </c>
      <c r="O38" s="51" t="s">
        <v>117</v>
      </c>
      <c r="P38" s="2"/>
      <c r="Q38" s="25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>
      <c r="A39" s="12"/>
      <c r="B39" s="33" t="s">
        <v>16</v>
      </c>
      <c r="C39" s="7" t="s">
        <v>18</v>
      </c>
      <c r="D39" s="58" t="s">
        <v>57</v>
      </c>
      <c r="E39" s="76" t="s">
        <v>23</v>
      </c>
      <c r="F39" s="76">
        <v>55</v>
      </c>
      <c r="G39" s="76">
        <v>22</v>
      </c>
      <c r="H39" s="110">
        <v>1.1</v>
      </c>
      <c r="I39" s="76">
        <v>14</v>
      </c>
      <c r="J39" s="2"/>
      <c r="K39" s="9">
        <f t="shared" si="1"/>
        <v>1.1</v>
      </c>
      <c r="L39" s="44"/>
      <c r="M39" s="51" t="s">
        <v>71</v>
      </c>
      <c r="N39" s="52">
        <v>43833</v>
      </c>
      <c r="O39" s="51" t="s">
        <v>117</v>
      </c>
      <c r="P39" s="2"/>
      <c r="Q39" s="25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>
      <c r="A40" s="12"/>
      <c r="B40" s="33" t="s">
        <v>16</v>
      </c>
      <c r="C40" s="7" t="s">
        <v>18</v>
      </c>
      <c r="D40" s="58" t="s">
        <v>57</v>
      </c>
      <c r="E40" s="76" t="s">
        <v>23</v>
      </c>
      <c r="F40" s="4">
        <v>56</v>
      </c>
      <c r="G40" s="4">
        <v>21</v>
      </c>
      <c r="H40" s="111">
        <v>0.7</v>
      </c>
      <c r="I40" s="36">
        <v>3</v>
      </c>
      <c r="J40" s="2"/>
      <c r="K40" s="9">
        <f t="shared" si="1"/>
        <v>0.7</v>
      </c>
      <c r="L40" s="44"/>
      <c r="M40" s="51" t="s">
        <v>71</v>
      </c>
      <c r="N40" s="52">
        <v>43833</v>
      </c>
      <c r="O40" s="51" t="s">
        <v>117</v>
      </c>
      <c r="P40" s="2"/>
      <c r="Q40" s="25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>
      <c r="A41" s="12"/>
      <c r="B41" s="33" t="s">
        <v>16</v>
      </c>
      <c r="C41" s="7" t="s">
        <v>18</v>
      </c>
      <c r="D41" s="58" t="s">
        <v>57</v>
      </c>
      <c r="E41" s="76" t="s">
        <v>23</v>
      </c>
      <c r="F41" s="9">
        <v>56</v>
      </c>
      <c r="G41" s="9">
        <v>22</v>
      </c>
      <c r="H41" s="112">
        <v>0.7</v>
      </c>
      <c r="I41" s="4">
        <v>3</v>
      </c>
      <c r="J41" s="2"/>
      <c r="K41" s="9">
        <f t="shared" si="1"/>
        <v>0.7</v>
      </c>
      <c r="L41" s="44"/>
      <c r="M41" s="51" t="s">
        <v>71</v>
      </c>
      <c r="N41" s="52">
        <v>43833</v>
      </c>
      <c r="O41" s="51" t="s">
        <v>117</v>
      </c>
      <c r="P41" s="2"/>
      <c r="Q41" s="25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>
      <c r="A42" s="12"/>
      <c r="B42" s="33" t="s">
        <v>16</v>
      </c>
      <c r="C42" s="7" t="s">
        <v>18</v>
      </c>
      <c r="D42" s="58" t="s">
        <v>57</v>
      </c>
      <c r="E42" s="76" t="s">
        <v>21</v>
      </c>
      <c r="F42" s="4">
        <v>30</v>
      </c>
      <c r="G42" s="4">
        <v>2</v>
      </c>
      <c r="H42" s="111">
        <v>3.6</v>
      </c>
      <c r="I42" s="4">
        <v>12</v>
      </c>
      <c r="J42" s="2"/>
      <c r="K42" s="9">
        <f t="shared" si="1"/>
        <v>3.6</v>
      </c>
      <c r="L42" s="44"/>
      <c r="M42" s="51" t="s">
        <v>71</v>
      </c>
      <c r="N42" s="52">
        <v>43833</v>
      </c>
      <c r="O42" s="51" t="s">
        <v>115</v>
      </c>
      <c r="P42" s="2"/>
      <c r="Q42" s="25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>
      <c r="A43" s="12"/>
      <c r="B43" s="33" t="s">
        <v>11</v>
      </c>
      <c r="C43" s="7" t="s">
        <v>18</v>
      </c>
      <c r="D43" s="58" t="s">
        <v>57</v>
      </c>
      <c r="E43" s="76" t="s">
        <v>21</v>
      </c>
      <c r="F43" s="4">
        <v>133</v>
      </c>
      <c r="G43" s="4">
        <v>1</v>
      </c>
      <c r="H43" s="111">
        <v>4</v>
      </c>
      <c r="I43" s="4">
        <v>18</v>
      </c>
      <c r="J43" s="2"/>
      <c r="K43" s="9">
        <f t="shared" si="1"/>
        <v>4</v>
      </c>
      <c r="L43" s="44"/>
      <c r="M43" s="51" t="s">
        <v>79</v>
      </c>
      <c r="N43" s="52">
        <v>43833</v>
      </c>
      <c r="O43" s="51" t="s">
        <v>101</v>
      </c>
      <c r="P43" s="2"/>
      <c r="Q43" s="25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>
      <c r="A44" s="12"/>
      <c r="B44" s="33" t="s">
        <v>11</v>
      </c>
      <c r="C44" s="7" t="s">
        <v>18</v>
      </c>
      <c r="D44" s="58" t="s">
        <v>57</v>
      </c>
      <c r="E44" s="76" t="s">
        <v>21</v>
      </c>
      <c r="F44" s="4">
        <v>83</v>
      </c>
      <c r="G44" s="4">
        <v>6</v>
      </c>
      <c r="H44" s="111">
        <v>5</v>
      </c>
      <c r="I44" s="4">
        <v>65</v>
      </c>
      <c r="J44" s="2"/>
      <c r="K44" s="9">
        <f t="shared" si="1"/>
        <v>5</v>
      </c>
      <c r="L44" s="44"/>
      <c r="M44" s="51" t="s">
        <v>79</v>
      </c>
      <c r="N44" s="52">
        <v>43833</v>
      </c>
      <c r="O44" s="51" t="s">
        <v>109</v>
      </c>
      <c r="P44" s="2"/>
      <c r="Q44" s="25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>
      <c r="A45" s="12"/>
      <c r="B45" s="33" t="s">
        <v>11</v>
      </c>
      <c r="C45" s="7" t="s">
        <v>22</v>
      </c>
      <c r="D45" s="58" t="s">
        <v>57</v>
      </c>
      <c r="E45" s="76" t="s">
        <v>21</v>
      </c>
      <c r="F45" s="4">
        <v>63</v>
      </c>
      <c r="G45" s="4">
        <v>9</v>
      </c>
      <c r="H45" s="111">
        <v>2.5</v>
      </c>
      <c r="I45" s="4">
        <v>72</v>
      </c>
      <c r="J45" s="2"/>
      <c r="K45" s="9">
        <f t="shared" si="1"/>
        <v>2.5</v>
      </c>
      <c r="L45" s="44"/>
      <c r="M45" s="51" t="s">
        <v>79</v>
      </c>
      <c r="N45" s="52">
        <v>43833</v>
      </c>
      <c r="O45" s="51" t="s">
        <v>109</v>
      </c>
      <c r="P45" s="2"/>
      <c r="Q45" s="25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>
      <c r="A46" s="12"/>
      <c r="B46" s="33" t="s">
        <v>11</v>
      </c>
      <c r="C46" s="7" t="s">
        <v>22</v>
      </c>
      <c r="D46" s="58" t="s">
        <v>57</v>
      </c>
      <c r="E46" s="76" t="s">
        <v>21</v>
      </c>
      <c r="F46" s="4">
        <v>63</v>
      </c>
      <c r="G46" s="4">
        <v>11</v>
      </c>
      <c r="H46" s="111">
        <v>0.8</v>
      </c>
      <c r="I46" s="4">
        <v>23</v>
      </c>
      <c r="J46" s="2"/>
      <c r="K46" s="9">
        <f t="shared" si="1"/>
        <v>0.8</v>
      </c>
      <c r="L46" s="44"/>
      <c r="M46" s="51" t="s">
        <v>79</v>
      </c>
      <c r="N46" s="52">
        <v>43833</v>
      </c>
      <c r="O46" s="51" t="s">
        <v>109</v>
      </c>
      <c r="P46" s="2"/>
      <c r="Q46" s="25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>
      <c r="A47" s="12"/>
      <c r="B47" s="33" t="s">
        <v>11</v>
      </c>
      <c r="C47" s="7" t="s">
        <v>18</v>
      </c>
      <c r="D47" s="58" t="s">
        <v>57</v>
      </c>
      <c r="E47" s="76" t="s">
        <v>21</v>
      </c>
      <c r="F47" s="4">
        <v>50</v>
      </c>
      <c r="G47" s="4">
        <v>2</v>
      </c>
      <c r="H47" s="111">
        <v>3.4</v>
      </c>
      <c r="I47" s="4">
        <v>10</v>
      </c>
      <c r="J47" s="2"/>
      <c r="K47" s="9">
        <f t="shared" si="1"/>
        <v>3.4</v>
      </c>
      <c r="L47" s="44"/>
      <c r="M47" s="51" t="s">
        <v>79</v>
      </c>
      <c r="N47" s="52">
        <v>43833</v>
      </c>
      <c r="O47" s="51" t="s">
        <v>102</v>
      </c>
      <c r="P47" s="2"/>
      <c r="Q47" s="25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>
      <c r="A48" s="12"/>
      <c r="B48" s="33" t="s">
        <v>11</v>
      </c>
      <c r="C48" s="7" t="s">
        <v>18</v>
      </c>
      <c r="D48" s="58" t="s">
        <v>57</v>
      </c>
      <c r="E48" s="76" t="s">
        <v>21</v>
      </c>
      <c r="F48" s="4">
        <v>31</v>
      </c>
      <c r="G48" s="4">
        <v>4</v>
      </c>
      <c r="H48" s="111">
        <v>3.6</v>
      </c>
      <c r="I48" s="4">
        <v>27</v>
      </c>
      <c r="J48" s="2"/>
      <c r="K48" s="9">
        <f t="shared" si="1"/>
        <v>3.6</v>
      </c>
      <c r="L48" s="44"/>
      <c r="M48" s="51" t="s">
        <v>79</v>
      </c>
      <c r="N48" s="52">
        <v>43833</v>
      </c>
      <c r="O48" s="51" t="s">
        <v>102</v>
      </c>
      <c r="P48" s="2"/>
      <c r="Q48" s="25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>
      <c r="A49" s="12"/>
      <c r="B49" s="33" t="s">
        <v>11</v>
      </c>
      <c r="C49" s="7" t="s">
        <v>18</v>
      </c>
      <c r="D49" s="58" t="s">
        <v>57</v>
      </c>
      <c r="E49" s="76" t="s">
        <v>21</v>
      </c>
      <c r="F49" s="37">
        <v>30</v>
      </c>
      <c r="G49" s="37">
        <v>10</v>
      </c>
      <c r="H49" s="113">
        <v>1.6</v>
      </c>
      <c r="I49" s="4">
        <v>6</v>
      </c>
      <c r="J49" s="2"/>
      <c r="K49" s="9">
        <f t="shared" si="1"/>
        <v>1.6</v>
      </c>
      <c r="L49" s="44"/>
      <c r="M49" s="51" t="s">
        <v>79</v>
      </c>
      <c r="N49" s="52">
        <v>43833</v>
      </c>
      <c r="O49" s="51" t="s">
        <v>102</v>
      </c>
      <c r="P49" s="2"/>
      <c r="Q49" s="25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>
      <c r="A50" s="12"/>
      <c r="B50" s="89" t="s">
        <v>14</v>
      </c>
      <c r="C50" s="7" t="s">
        <v>18</v>
      </c>
      <c r="D50" s="58" t="s">
        <v>57</v>
      </c>
      <c r="E50" s="76" t="s">
        <v>21</v>
      </c>
      <c r="F50" s="37">
        <v>5</v>
      </c>
      <c r="G50" s="37">
        <v>1</v>
      </c>
      <c r="H50" s="113">
        <v>2</v>
      </c>
      <c r="I50" s="4">
        <v>29</v>
      </c>
      <c r="J50" s="2"/>
      <c r="K50" s="9">
        <f t="shared" si="1"/>
        <v>2</v>
      </c>
      <c r="L50" s="44"/>
      <c r="M50" s="51" t="s">
        <v>82</v>
      </c>
      <c r="N50" s="52">
        <v>43833</v>
      </c>
      <c r="O50" s="51" t="s">
        <v>56</v>
      </c>
      <c r="P50" s="2"/>
      <c r="Q50" s="25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>
      <c r="A51" s="12"/>
      <c r="B51" s="89" t="s">
        <v>14</v>
      </c>
      <c r="C51" s="7" t="s">
        <v>18</v>
      </c>
      <c r="D51" s="58" t="s">
        <v>57</v>
      </c>
      <c r="E51" s="76" t="s">
        <v>21</v>
      </c>
      <c r="F51" s="37">
        <v>11</v>
      </c>
      <c r="G51" s="37">
        <v>1</v>
      </c>
      <c r="H51" s="113">
        <v>1.8</v>
      </c>
      <c r="I51" s="4">
        <v>29</v>
      </c>
      <c r="J51" s="2"/>
      <c r="K51" s="9">
        <f t="shared" si="1"/>
        <v>1.8</v>
      </c>
      <c r="L51" s="44"/>
      <c r="M51" s="51" t="s">
        <v>82</v>
      </c>
      <c r="N51" s="52">
        <v>43833</v>
      </c>
      <c r="O51" s="51" t="s">
        <v>56</v>
      </c>
      <c r="P51" s="2"/>
      <c r="Q51" s="25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>
      <c r="A52" s="12"/>
      <c r="B52" s="89" t="s">
        <v>14</v>
      </c>
      <c r="C52" s="3" t="s">
        <v>22</v>
      </c>
      <c r="D52" s="58" t="s">
        <v>57</v>
      </c>
      <c r="E52" s="76" t="s">
        <v>21</v>
      </c>
      <c r="F52" s="4">
        <v>14</v>
      </c>
      <c r="G52" s="4">
        <v>5</v>
      </c>
      <c r="H52" s="111">
        <v>0.9</v>
      </c>
      <c r="I52" s="4">
        <v>4</v>
      </c>
      <c r="J52" s="2"/>
      <c r="K52" s="9">
        <f t="shared" si="1"/>
        <v>0.9</v>
      </c>
      <c r="L52" s="44"/>
      <c r="M52" s="51" t="s">
        <v>82</v>
      </c>
      <c r="N52" s="52">
        <v>43833</v>
      </c>
      <c r="O52" s="51" t="s">
        <v>56</v>
      </c>
      <c r="P52" s="2"/>
      <c r="Q52" s="25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>
      <c r="A53" s="12"/>
      <c r="B53" s="89" t="s">
        <v>14</v>
      </c>
      <c r="C53" s="3" t="s">
        <v>22</v>
      </c>
      <c r="D53" s="58" t="s">
        <v>57</v>
      </c>
      <c r="E53" s="76" t="s">
        <v>21</v>
      </c>
      <c r="F53" s="9">
        <v>15</v>
      </c>
      <c r="G53" s="9">
        <v>8</v>
      </c>
      <c r="H53" s="112">
        <v>0.5</v>
      </c>
      <c r="I53" s="9">
        <v>2</v>
      </c>
      <c r="J53" s="2"/>
      <c r="K53" s="9">
        <f t="shared" si="1"/>
        <v>0.5</v>
      </c>
      <c r="L53" s="44"/>
      <c r="M53" s="51" t="s">
        <v>82</v>
      </c>
      <c r="N53" s="52">
        <v>43833</v>
      </c>
      <c r="O53" s="51" t="s">
        <v>56</v>
      </c>
      <c r="P53" s="2"/>
      <c r="Q53" s="25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>
      <c r="A54" s="12"/>
      <c r="B54" s="89" t="s">
        <v>14</v>
      </c>
      <c r="C54" s="3" t="s">
        <v>18</v>
      </c>
      <c r="D54" s="58" t="s">
        <v>57</v>
      </c>
      <c r="E54" s="76" t="s">
        <v>21</v>
      </c>
      <c r="F54" s="9">
        <v>22</v>
      </c>
      <c r="G54" s="9">
        <v>14</v>
      </c>
      <c r="H54" s="112">
        <v>2.4</v>
      </c>
      <c r="I54" s="9">
        <v>9</v>
      </c>
      <c r="J54" s="2"/>
      <c r="K54" s="9">
        <f t="shared" si="1"/>
        <v>2.4</v>
      </c>
      <c r="L54" s="44"/>
      <c r="M54" s="51" t="s">
        <v>82</v>
      </c>
      <c r="N54" s="52">
        <v>43833</v>
      </c>
      <c r="O54" s="51" t="s">
        <v>56</v>
      </c>
      <c r="P54" s="2"/>
      <c r="Q54" s="25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>
      <c r="A55" s="12"/>
      <c r="B55" s="89" t="s">
        <v>14</v>
      </c>
      <c r="C55" s="3" t="s">
        <v>22</v>
      </c>
      <c r="D55" s="58" t="s">
        <v>57</v>
      </c>
      <c r="E55" s="76" t="s">
        <v>21</v>
      </c>
      <c r="F55" s="9">
        <v>23</v>
      </c>
      <c r="G55" s="9">
        <v>4</v>
      </c>
      <c r="H55" s="112">
        <v>2.2</v>
      </c>
      <c r="I55" s="9">
        <v>9</v>
      </c>
      <c r="J55" s="2"/>
      <c r="K55" s="9">
        <f t="shared" si="1"/>
        <v>2.2</v>
      </c>
      <c r="L55" s="44"/>
      <c r="M55" s="51" t="s">
        <v>82</v>
      </c>
      <c r="N55" s="52">
        <v>43833</v>
      </c>
      <c r="O55" s="51" t="s">
        <v>56</v>
      </c>
      <c r="P55" s="2"/>
      <c r="Q55" s="25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>
      <c r="A56" s="12"/>
      <c r="B56" s="89" t="s">
        <v>14</v>
      </c>
      <c r="C56" s="3" t="s">
        <v>22</v>
      </c>
      <c r="D56" s="58" t="s">
        <v>57</v>
      </c>
      <c r="E56" s="76" t="s">
        <v>21</v>
      </c>
      <c r="F56" s="9">
        <v>26</v>
      </c>
      <c r="G56" s="9">
        <v>6</v>
      </c>
      <c r="H56" s="112">
        <v>0.4</v>
      </c>
      <c r="I56" s="9">
        <v>2</v>
      </c>
      <c r="J56" s="2"/>
      <c r="K56" s="9">
        <f t="shared" si="1"/>
        <v>0.4</v>
      </c>
      <c r="L56" s="44"/>
      <c r="M56" s="51" t="s">
        <v>82</v>
      </c>
      <c r="N56" s="52">
        <v>43833</v>
      </c>
      <c r="O56" s="51" t="s">
        <v>56</v>
      </c>
      <c r="P56" s="2"/>
      <c r="Q56" s="25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>
      <c r="A57" s="12"/>
      <c r="B57" s="89" t="s">
        <v>14</v>
      </c>
      <c r="C57" s="3" t="s">
        <v>18</v>
      </c>
      <c r="D57" s="58" t="s">
        <v>57</v>
      </c>
      <c r="E57" s="76" t="s">
        <v>21</v>
      </c>
      <c r="F57" s="9">
        <v>35</v>
      </c>
      <c r="G57" s="9">
        <v>6</v>
      </c>
      <c r="H57" s="112">
        <v>0.7</v>
      </c>
      <c r="I57" s="9">
        <v>4</v>
      </c>
      <c r="J57" s="2"/>
      <c r="K57" s="9">
        <f t="shared" si="1"/>
        <v>0.7</v>
      </c>
      <c r="L57" s="44"/>
      <c r="M57" s="51" t="s">
        <v>82</v>
      </c>
      <c r="N57" s="52">
        <v>43833</v>
      </c>
      <c r="O57" s="51" t="s">
        <v>56</v>
      </c>
      <c r="P57" s="2"/>
      <c r="Q57" s="25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>
      <c r="A58" s="12"/>
      <c r="B58" s="89" t="s">
        <v>14</v>
      </c>
      <c r="C58" s="3" t="s">
        <v>18</v>
      </c>
      <c r="D58" s="58" t="s">
        <v>57</v>
      </c>
      <c r="E58" s="76" t="s">
        <v>21</v>
      </c>
      <c r="F58" s="9">
        <v>35</v>
      </c>
      <c r="G58" s="9">
        <v>12</v>
      </c>
      <c r="H58" s="112">
        <v>1.1</v>
      </c>
      <c r="I58" s="9">
        <v>9</v>
      </c>
      <c r="J58" s="2"/>
      <c r="K58" s="9">
        <f t="shared" si="1"/>
        <v>1.1</v>
      </c>
      <c r="L58" s="44"/>
      <c r="M58" s="51" t="s">
        <v>82</v>
      </c>
      <c r="N58" s="52">
        <v>43833</v>
      </c>
      <c r="O58" s="51" t="s">
        <v>56</v>
      </c>
      <c r="P58" s="2"/>
      <c r="Q58" s="25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>
      <c r="A59" s="12"/>
      <c r="B59" s="89" t="s">
        <v>14</v>
      </c>
      <c r="C59" s="3" t="s">
        <v>18</v>
      </c>
      <c r="D59" s="58" t="s">
        <v>57</v>
      </c>
      <c r="E59" s="76" t="s">
        <v>21</v>
      </c>
      <c r="F59" s="9">
        <v>49</v>
      </c>
      <c r="G59" s="9">
        <v>2.1</v>
      </c>
      <c r="H59" s="112">
        <v>5.3</v>
      </c>
      <c r="I59" s="9">
        <v>14</v>
      </c>
      <c r="J59" s="2"/>
      <c r="K59" s="9">
        <f t="shared" si="1"/>
        <v>5.3</v>
      </c>
      <c r="L59" s="44"/>
      <c r="M59" s="51" t="s">
        <v>82</v>
      </c>
      <c r="N59" s="52">
        <v>43833</v>
      </c>
      <c r="O59" s="51" t="s">
        <v>105</v>
      </c>
      <c r="P59" s="2"/>
      <c r="Q59" s="25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>
      <c r="A60" s="12"/>
      <c r="B60" s="89" t="s">
        <v>14</v>
      </c>
      <c r="C60" s="7" t="s">
        <v>22</v>
      </c>
      <c r="D60" s="58" t="s">
        <v>57</v>
      </c>
      <c r="E60" s="76" t="s">
        <v>21</v>
      </c>
      <c r="F60" s="9">
        <v>56</v>
      </c>
      <c r="G60" s="9">
        <v>3</v>
      </c>
      <c r="H60" s="112">
        <v>3</v>
      </c>
      <c r="I60" s="9">
        <v>16</v>
      </c>
      <c r="J60" s="2"/>
      <c r="K60" s="9">
        <f t="shared" si="1"/>
        <v>3</v>
      </c>
      <c r="L60" s="44"/>
      <c r="M60" s="51" t="s">
        <v>82</v>
      </c>
      <c r="N60" s="52">
        <v>43833</v>
      </c>
      <c r="O60" s="51" t="s">
        <v>56</v>
      </c>
      <c r="P60" s="2"/>
      <c r="Q60" s="25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12"/>
      <c r="B61" s="33" t="s">
        <v>13</v>
      </c>
      <c r="C61" s="7" t="s">
        <v>20</v>
      </c>
      <c r="D61" s="58" t="s">
        <v>57</v>
      </c>
      <c r="E61" s="76" t="s">
        <v>21</v>
      </c>
      <c r="F61" s="9">
        <v>1</v>
      </c>
      <c r="G61" s="9">
        <v>23</v>
      </c>
      <c r="H61" s="112">
        <v>0.7</v>
      </c>
      <c r="I61" s="9">
        <v>12</v>
      </c>
      <c r="J61" s="2"/>
      <c r="K61" s="9">
        <f t="shared" si="1"/>
        <v>0.7</v>
      </c>
      <c r="L61" s="44"/>
      <c r="M61" s="51" t="s">
        <v>85</v>
      </c>
      <c r="N61" s="52">
        <v>43833</v>
      </c>
      <c r="O61" s="51" t="s">
        <v>103</v>
      </c>
      <c r="P61" s="2"/>
      <c r="Q61" s="25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2"/>
      <c r="B62" s="33" t="s">
        <v>13</v>
      </c>
      <c r="C62" s="7" t="s">
        <v>20</v>
      </c>
      <c r="D62" s="58" t="s">
        <v>57</v>
      </c>
      <c r="E62" s="76" t="s">
        <v>21</v>
      </c>
      <c r="F62" s="9">
        <v>1</v>
      </c>
      <c r="G62" s="9">
        <v>24</v>
      </c>
      <c r="H62" s="112">
        <v>2</v>
      </c>
      <c r="I62" s="9">
        <v>12</v>
      </c>
      <c r="J62" s="2"/>
      <c r="K62" s="9">
        <f t="shared" si="1"/>
        <v>2</v>
      </c>
      <c r="L62" s="44"/>
      <c r="M62" s="51" t="s">
        <v>85</v>
      </c>
      <c r="N62" s="52">
        <v>43833</v>
      </c>
      <c r="O62" s="51" t="s">
        <v>103</v>
      </c>
      <c r="P62" s="2"/>
      <c r="Q62" s="25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2"/>
      <c r="B63" s="33" t="s">
        <v>13</v>
      </c>
      <c r="C63" s="7" t="s">
        <v>20</v>
      </c>
      <c r="D63" s="58" t="s">
        <v>57</v>
      </c>
      <c r="E63" s="76" t="s">
        <v>21</v>
      </c>
      <c r="F63" s="9">
        <v>5</v>
      </c>
      <c r="G63" s="9">
        <v>22</v>
      </c>
      <c r="H63" s="112">
        <v>3.8</v>
      </c>
      <c r="I63" s="9">
        <v>83</v>
      </c>
      <c r="J63" s="2"/>
      <c r="K63" s="9">
        <f t="shared" si="1"/>
        <v>3.8</v>
      </c>
      <c r="L63" s="44"/>
      <c r="M63" s="51" t="s">
        <v>85</v>
      </c>
      <c r="N63" s="52">
        <v>43833</v>
      </c>
      <c r="O63" s="51" t="s">
        <v>103</v>
      </c>
      <c r="P63" s="2"/>
      <c r="Q63" s="25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2"/>
      <c r="B64" s="33" t="s">
        <v>13</v>
      </c>
      <c r="C64" s="7" t="s">
        <v>18</v>
      </c>
      <c r="D64" s="58" t="s">
        <v>57</v>
      </c>
      <c r="E64" s="76" t="s">
        <v>21</v>
      </c>
      <c r="F64" s="9">
        <v>16</v>
      </c>
      <c r="G64" s="9">
        <v>1</v>
      </c>
      <c r="H64" s="112">
        <v>5</v>
      </c>
      <c r="I64" s="9">
        <v>16</v>
      </c>
      <c r="J64" s="2"/>
      <c r="K64" s="9">
        <f t="shared" si="1"/>
        <v>5</v>
      </c>
      <c r="L64" s="44"/>
      <c r="M64" s="51" t="s">
        <v>85</v>
      </c>
      <c r="N64" s="52">
        <v>43833</v>
      </c>
      <c r="O64" s="51" t="s">
        <v>103</v>
      </c>
      <c r="P64" s="2"/>
      <c r="Q64" s="25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>
      <c r="A65" s="12"/>
      <c r="B65" s="33" t="s">
        <v>13</v>
      </c>
      <c r="C65" s="7" t="s">
        <v>20</v>
      </c>
      <c r="D65" s="58" t="s">
        <v>57</v>
      </c>
      <c r="E65" s="76" t="s">
        <v>21</v>
      </c>
      <c r="F65" s="9">
        <v>19</v>
      </c>
      <c r="G65" s="9">
        <v>25</v>
      </c>
      <c r="H65" s="112">
        <v>0.6</v>
      </c>
      <c r="I65" s="9">
        <v>8</v>
      </c>
      <c r="J65" s="2"/>
      <c r="K65" s="9">
        <f t="shared" si="1"/>
        <v>0.6</v>
      </c>
      <c r="L65" s="44"/>
      <c r="M65" s="51" t="s">
        <v>85</v>
      </c>
      <c r="N65" s="52">
        <v>43833</v>
      </c>
      <c r="O65" s="51" t="s">
        <v>103</v>
      </c>
      <c r="P65" s="2"/>
      <c r="Q65" s="25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>
      <c r="A66" s="12"/>
      <c r="B66" s="33" t="s">
        <v>13</v>
      </c>
      <c r="C66" s="7" t="s">
        <v>18</v>
      </c>
      <c r="D66" s="58" t="s">
        <v>57</v>
      </c>
      <c r="E66" s="76" t="s">
        <v>21</v>
      </c>
      <c r="F66" s="4">
        <v>22</v>
      </c>
      <c r="G66" s="4">
        <v>2</v>
      </c>
      <c r="H66" s="111">
        <v>0.9</v>
      </c>
      <c r="I66" s="4">
        <v>4</v>
      </c>
      <c r="J66" s="2"/>
      <c r="K66" s="9">
        <f t="shared" si="1"/>
        <v>0.9</v>
      </c>
      <c r="L66" s="44"/>
      <c r="M66" s="51" t="s">
        <v>85</v>
      </c>
      <c r="N66" s="52">
        <v>43833</v>
      </c>
      <c r="O66" s="51" t="s">
        <v>103</v>
      </c>
      <c r="P66" s="2"/>
      <c r="Q66" s="25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>
      <c r="A67" s="12"/>
      <c r="B67" s="33" t="s">
        <v>13</v>
      </c>
      <c r="C67" s="7" t="s">
        <v>18</v>
      </c>
      <c r="D67" s="58" t="s">
        <v>57</v>
      </c>
      <c r="E67" s="76" t="s">
        <v>21</v>
      </c>
      <c r="F67" s="4">
        <v>22</v>
      </c>
      <c r="G67" s="4">
        <v>3</v>
      </c>
      <c r="H67" s="111">
        <v>1.7</v>
      </c>
      <c r="I67" s="4">
        <v>6</v>
      </c>
      <c r="J67" s="2"/>
      <c r="K67" s="9">
        <f aca="true" t="shared" si="2" ref="K67:K89">H67</f>
        <v>1.7</v>
      </c>
      <c r="L67" s="44"/>
      <c r="M67" s="51" t="s">
        <v>85</v>
      </c>
      <c r="N67" s="52">
        <v>43833</v>
      </c>
      <c r="O67" s="51" t="s">
        <v>103</v>
      </c>
      <c r="P67" s="2"/>
      <c r="Q67" s="25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>
      <c r="A68" s="12"/>
      <c r="B68" s="33" t="s">
        <v>13</v>
      </c>
      <c r="C68" s="7" t="s">
        <v>18</v>
      </c>
      <c r="D68" s="58" t="s">
        <v>57</v>
      </c>
      <c r="E68" s="76" t="s">
        <v>21</v>
      </c>
      <c r="F68" s="4">
        <v>26</v>
      </c>
      <c r="G68" s="4">
        <v>6.2</v>
      </c>
      <c r="H68" s="111">
        <v>2.4</v>
      </c>
      <c r="I68" s="4">
        <v>8</v>
      </c>
      <c r="J68" s="2"/>
      <c r="K68" s="9">
        <f t="shared" si="2"/>
        <v>2.4</v>
      </c>
      <c r="L68" s="44"/>
      <c r="M68" s="51" t="s">
        <v>85</v>
      </c>
      <c r="N68" s="52">
        <v>43833</v>
      </c>
      <c r="O68" s="51" t="s">
        <v>103</v>
      </c>
      <c r="P68" s="2"/>
      <c r="Q68" s="25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>
      <c r="A69" s="12"/>
      <c r="B69" s="33" t="s">
        <v>13</v>
      </c>
      <c r="C69" s="7" t="s">
        <v>20</v>
      </c>
      <c r="D69" s="58" t="s">
        <v>57</v>
      </c>
      <c r="E69" s="76" t="s">
        <v>21</v>
      </c>
      <c r="F69" s="4">
        <v>29</v>
      </c>
      <c r="G69" s="4">
        <v>10</v>
      </c>
      <c r="H69" s="111">
        <v>1.6</v>
      </c>
      <c r="I69" s="4">
        <v>10</v>
      </c>
      <c r="J69" s="2"/>
      <c r="K69" s="9">
        <f t="shared" si="2"/>
        <v>1.6</v>
      </c>
      <c r="L69" s="44"/>
      <c r="M69" s="51" t="s">
        <v>85</v>
      </c>
      <c r="N69" s="52">
        <v>43833</v>
      </c>
      <c r="O69" s="51" t="s">
        <v>103</v>
      </c>
      <c r="P69" s="2"/>
      <c r="Q69" s="25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>
      <c r="A70" s="12"/>
      <c r="B70" s="33" t="s">
        <v>13</v>
      </c>
      <c r="C70" s="7" t="s">
        <v>22</v>
      </c>
      <c r="D70" s="58" t="s">
        <v>57</v>
      </c>
      <c r="E70" s="76" t="s">
        <v>21</v>
      </c>
      <c r="F70" s="4">
        <v>35</v>
      </c>
      <c r="G70" s="4">
        <v>2</v>
      </c>
      <c r="H70" s="111">
        <v>1</v>
      </c>
      <c r="I70" s="4">
        <v>18</v>
      </c>
      <c r="J70" s="2"/>
      <c r="K70" s="9">
        <f t="shared" si="2"/>
        <v>1</v>
      </c>
      <c r="L70" s="44"/>
      <c r="M70" s="51" t="s">
        <v>85</v>
      </c>
      <c r="N70" s="52">
        <v>43833</v>
      </c>
      <c r="O70" s="51" t="s">
        <v>104</v>
      </c>
      <c r="P70" s="2"/>
      <c r="Q70" s="25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>
      <c r="A71" s="12"/>
      <c r="B71" s="33" t="s">
        <v>13</v>
      </c>
      <c r="C71" s="7" t="s">
        <v>22</v>
      </c>
      <c r="D71" s="58" t="s">
        <v>57</v>
      </c>
      <c r="E71" s="76" t="s">
        <v>21</v>
      </c>
      <c r="F71" s="4">
        <v>35</v>
      </c>
      <c r="G71" s="4">
        <v>2.1</v>
      </c>
      <c r="H71" s="111">
        <v>0.9</v>
      </c>
      <c r="I71" s="4">
        <v>18</v>
      </c>
      <c r="J71" s="2"/>
      <c r="K71" s="9">
        <f t="shared" si="2"/>
        <v>0.9</v>
      </c>
      <c r="L71" s="44"/>
      <c r="M71" s="51" t="s">
        <v>85</v>
      </c>
      <c r="N71" s="52">
        <v>43833</v>
      </c>
      <c r="O71" s="51" t="s">
        <v>104</v>
      </c>
      <c r="P71" s="2"/>
      <c r="Q71" s="25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>
      <c r="A72" s="12"/>
      <c r="B72" s="33" t="s">
        <v>13</v>
      </c>
      <c r="C72" s="7" t="s">
        <v>20</v>
      </c>
      <c r="D72" s="58" t="s">
        <v>57</v>
      </c>
      <c r="E72" s="76" t="s">
        <v>21</v>
      </c>
      <c r="F72" s="4">
        <v>1</v>
      </c>
      <c r="G72" s="4">
        <v>11</v>
      </c>
      <c r="H72" s="111">
        <v>0.6</v>
      </c>
      <c r="I72" s="4">
        <v>6</v>
      </c>
      <c r="J72" s="2"/>
      <c r="K72" s="9">
        <f t="shared" si="2"/>
        <v>0.6</v>
      </c>
      <c r="L72" s="44"/>
      <c r="M72" s="51" t="s">
        <v>85</v>
      </c>
      <c r="N72" s="52">
        <v>43833</v>
      </c>
      <c r="O72" s="51" t="s">
        <v>103</v>
      </c>
      <c r="P72" s="2"/>
      <c r="Q72" s="25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>
      <c r="A73" s="12"/>
      <c r="B73" s="33" t="s">
        <v>13</v>
      </c>
      <c r="C73" s="7" t="s">
        <v>22</v>
      </c>
      <c r="D73" s="58" t="s">
        <v>57</v>
      </c>
      <c r="E73" s="76" t="s">
        <v>21</v>
      </c>
      <c r="F73" s="4">
        <v>9</v>
      </c>
      <c r="G73" s="4">
        <v>15</v>
      </c>
      <c r="H73" s="111">
        <v>0.3</v>
      </c>
      <c r="I73" s="4">
        <v>6</v>
      </c>
      <c r="J73" s="2"/>
      <c r="K73" s="9">
        <f t="shared" si="2"/>
        <v>0.3</v>
      </c>
      <c r="L73" s="44"/>
      <c r="M73" s="51" t="s">
        <v>85</v>
      </c>
      <c r="N73" s="52">
        <v>43833</v>
      </c>
      <c r="O73" s="51" t="s">
        <v>103</v>
      </c>
      <c r="P73" s="2"/>
      <c r="Q73" s="25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>
      <c r="A74" s="12"/>
      <c r="B74" s="33" t="s">
        <v>13</v>
      </c>
      <c r="C74" s="7" t="s">
        <v>18</v>
      </c>
      <c r="D74" s="58" t="s">
        <v>57</v>
      </c>
      <c r="E74" s="76" t="s">
        <v>21</v>
      </c>
      <c r="F74" s="4">
        <v>17</v>
      </c>
      <c r="G74" s="4">
        <v>6</v>
      </c>
      <c r="H74" s="111">
        <v>2</v>
      </c>
      <c r="I74" s="4">
        <v>58</v>
      </c>
      <c r="J74" s="2"/>
      <c r="K74" s="9">
        <f t="shared" si="2"/>
        <v>2</v>
      </c>
      <c r="L74" s="44"/>
      <c r="M74" s="51" t="s">
        <v>85</v>
      </c>
      <c r="N74" s="52">
        <v>43833</v>
      </c>
      <c r="O74" s="51" t="s">
        <v>103</v>
      </c>
      <c r="P74" s="2"/>
      <c r="Q74" s="25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>
      <c r="A75" s="12"/>
      <c r="B75" s="33" t="s">
        <v>13</v>
      </c>
      <c r="C75" s="7" t="s">
        <v>18</v>
      </c>
      <c r="D75" s="58" t="s">
        <v>57</v>
      </c>
      <c r="E75" s="76" t="s">
        <v>21</v>
      </c>
      <c r="F75" s="4">
        <v>26</v>
      </c>
      <c r="G75" s="4">
        <v>4.1</v>
      </c>
      <c r="H75" s="111">
        <v>1.3</v>
      </c>
      <c r="I75" s="4">
        <v>12</v>
      </c>
      <c r="J75" s="2"/>
      <c r="K75" s="9">
        <f t="shared" si="2"/>
        <v>1.3</v>
      </c>
      <c r="L75" s="44"/>
      <c r="M75" s="51" t="s">
        <v>85</v>
      </c>
      <c r="N75" s="52">
        <v>43833</v>
      </c>
      <c r="O75" s="51" t="s">
        <v>103</v>
      </c>
      <c r="P75" s="2"/>
      <c r="Q75" s="25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>
      <c r="A76" s="12"/>
      <c r="B76" s="34" t="s">
        <v>12</v>
      </c>
      <c r="C76" s="7" t="s">
        <v>18</v>
      </c>
      <c r="D76" s="58" t="s">
        <v>57</v>
      </c>
      <c r="E76" s="76" t="s">
        <v>21</v>
      </c>
      <c r="F76" s="4">
        <v>2</v>
      </c>
      <c r="G76" s="4">
        <v>19</v>
      </c>
      <c r="H76" s="111">
        <v>0.3</v>
      </c>
      <c r="I76" s="4">
        <v>4</v>
      </c>
      <c r="J76" s="2"/>
      <c r="K76" s="9">
        <f t="shared" si="2"/>
        <v>0.3</v>
      </c>
      <c r="L76" s="44"/>
      <c r="M76" s="51" t="s">
        <v>88</v>
      </c>
      <c r="N76" s="52">
        <v>43833</v>
      </c>
      <c r="O76" s="51" t="s">
        <v>106</v>
      </c>
      <c r="P76" s="2"/>
      <c r="Q76" s="25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>
      <c r="A77" s="12"/>
      <c r="B77" s="34" t="s">
        <v>12</v>
      </c>
      <c r="C77" s="7" t="s">
        <v>18</v>
      </c>
      <c r="D77" s="58" t="s">
        <v>57</v>
      </c>
      <c r="E77" s="76" t="s">
        <v>23</v>
      </c>
      <c r="F77" s="4">
        <v>2</v>
      </c>
      <c r="G77" s="4">
        <v>2</v>
      </c>
      <c r="H77" s="111">
        <v>2.1</v>
      </c>
      <c r="I77" s="4">
        <v>13</v>
      </c>
      <c r="J77" s="2"/>
      <c r="K77" s="9">
        <f t="shared" si="2"/>
        <v>2.1</v>
      </c>
      <c r="L77" s="44"/>
      <c r="M77" s="51" t="s">
        <v>88</v>
      </c>
      <c r="N77" s="52">
        <v>43833</v>
      </c>
      <c r="O77" s="51" t="s">
        <v>106</v>
      </c>
      <c r="P77" s="2"/>
      <c r="Q77" s="25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>
      <c r="A78" s="12"/>
      <c r="B78" s="34" t="s">
        <v>12</v>
      </c>
      <c r="C78" s="7" t="s">
        <v>18</v>
      </c>
      <c r="D78" s="58" t="s">
        <v>57</v>
      </c>
      <c r="E78" s="76" t="s">
        <v>21</v>
      </c>
      <c r="F78" s="4">
        <v>3</v>
      </c>
      <c r="G78" s="4">
        <v>16</v>
      </c>
      <c r="H78" s="111">
        <v>1.6</v>
      </c>
      <c r="I78" s="4">
        <v>29</v>
      </c>
      <c r="J78" s="2"/>
      <c r="K78" s="9">
        <f t="shared" si="2"/>
        <v>1.6</v>
      </c>
      <c r="L78" s="44"/>
      <c r="M78" s="51" t="s">
        <v>88</v>
      </c>
      <c r="N78" s="52">
        <v>43833</v>
      </c>
      <c r="O78" s="51" t="s">
        <v>106</v>
      </c>
      <c r="P78" s="2"/>
      <c r="Q78" s="25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>
      <c r="A79" s="12"/>
      <c r="B79" s="34" t="s">
        <v>12</v>
      </c>
      <c r="C79" s="7" t="s">
        <v>18</v>
      </c>
      <c r="D79" s="58" t="s">
        <v>57</v>
      </c>
      <c r="E79" s="76" t="s">
        <v>21</v>
      </c>
      <c r="F79" s="4">
        <v>6</v>
      </c>
      <c r="G79" s="4">
        <v>2</v>
      </c>
      <c r="H79" s="111">
        <v>3</v>
      </c>
      <c r="I79" s="4">
        <v>16</v>
      </c>
      <c r="J79" s="2"/>
      <c r="K79" s="9">
        <f t="shared" si="2"/>
        <v>3</v>
      </c>
      <c r="L79" s="44"/>
      <c r="M79" s="51" t="s">
        <v>88</v>
      </c>
      <c r="N79" s="52">
        <v>43833</v>
      </c>
      <c r="O79" s="51" t="s">
        <v>106</v>
      </c>
      <c r="P79" s="2"/>
      <c r="Q79" s="25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>
      <c r="A80" s="12"/>
      <c r="B80" s="34" t="s">
        <v>12</v>
      </c>
      <c r="C80" s="7" t="s">
        <v>18</v>
      </c>
      <c r="D80" s="58" t="s">
        <v>57</v>
      </c>
      <c r="E80" s="76" t="s">
        <v>21</v>
      </c>
      <c r="F80" s="4">
        <v>6</v>
      </c>
      <c r="G80" s="4">
        <v>2.1</v>
      </c>
      <c r="H80" s="111">
        <v>2.1</v>
      </c>
      <c r="I80" s="4">
        <v>13</v>
      </c>
      <c r="J80" s="2"/>
      <c r="K80" s="9">
        <f t="shared" si="2"/>
        <v>2.1</v>
      </c>
      <c r="L80" s="44"/>
      <c r="M80" s="51" t="s">
        <v>88</v>
      </c>
      <c r="N80" s="52">
        <v>43833</v>
      </c>
      <c r="O80" s="51" t="s">
        <v>106</v>
      </c>
      <c r="P80" s="2"/>
      <c r="Q80" s="25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>
      <c r="A81" s="12"/>
      <c r="B81" s="34" t="s">
        <v>12</v>
      </c>
      <c r="C81" s="7" t="s">
        <v>20</v>
      </c>
      <c r="D81" s="58" t="s">
        <v>57</v>
      </c>
      <c r="E81" s="76" t="s">
        <v>21</v>
      </c>
      <c r="F81" s="4">
        <v>38</v>
      </c>
      <c r="G81" s="4">
        <v>4.1</v>
      </c>
      <c r="H81" s="111">
        <v>3</v>
      </c>
      <c r="I81" s="4">
        <v>14</v>
      </c>
      <c r="J81" s="2"/>
      <c r="K81" s="9">
        <f t="shared" si="2"/>
        <v>3</v>
      </c>
      <c r="L81" s="44"/>
      <c r="M81" s="51" t="s">
        <v>88</v>
      </c>
      <c r="N81" s="52">
        <v>43833</v>
      </c>
      <c r="O81" s="51" t="s">
        <v>107</v>
      </c>
      <c r="P81" s="2"/>
      <c r="Q81" s="25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>
      <c r="A82" s="12"/>
      <c r="B82" s="34" t="s">
        <v>12</v>
      </c>
      <c r="C82" s="7" t="s">
        <v>20</v>
      </c>
      <c r="D82" s="58" t="s">
        <v>57</v>
      </c>
      <c r="E82" s="76" t="s">
        <v>21</v>
      </c>
      <c r="F82" s="4">
        <v>41</v>
      </c>
      <c r="G82" s="4">
        <v>4</v>
      </c>
      <c r="H82" s="111">
        <v>0.3</v>
      </c>
      <c r="I82" s="4">
        <v>9</v>
      </c>
      <c r="J82" s="2"/>
      <c r="K82" s="9">
        <f t="shared" si="2"/>
        <v>0.3</v>
      </c>
      <c r="L82" s="44"/>
      <c r="M82" s="51" t="s">
        <v>88</v>
      </c>
      <c r="N82" s="52">
        <v>43833</v>
      </c>
      <c r="O82" s="51" t="s">
        <v>107</v>
      </c>
      <c r="P82" s="2"/>
      <c r="Q82" s="25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>
      <c r="A83" s="12"/>
      <c r="B83" s="34" t="s">
        <v>12</v>
      </c>
      <c r="C83" s="7" t="s">
        <v>20</v>
      </c>
      <c r="D83" s="58" t="s">
        <v>57</v>
      </c>
      <c r="E83" s="76" t="s">
        <v>21</v>
      </c>
      <c r="F83" s="4">
        <v>41</v>
      </c>
      <c r="G83" s="4">
        <v>14</v>
      </c>
      <c r="H83" s="111">
        <v>0.9</v>
      </c>
      <c r="I83" s="4">
        <v>16</v>
      </c>
      <c r="J83" s="2"/>
      <c r="K83" s="9">
        <f t="shared" si="2"/>
        <v>0.9</v>
      </c>
      <c r="L83" s="44"/>
      <c r="M83" s="51" t="s">
        <v>88</v>
      </c>
      <c r="N83" s="52">
        <v>43833</v>
      </c>
      <c r="O83" s="51" t="s">
        <v>107</v>
      </c>
      <c r="P83" s="2"/>
      <c r="Q83" s="25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>
      <c r="A84" s="12"/>
      <c r="B84" s="90" t="s">
        <v>15</v>
      </c>
      <c r="C84" s="7" t="s">
        <v>18</v>
      </c>
      <c r="D84" s="58" t="s">
        <v>57</v>
      </c>
      <c r="E84" s="76" t="s">
        <v>21</v>
      </c>
      <c r="F84" s="4">
        <v>32</v>
      </c>
      <c r="G84" s="4">
        <v>4.1</v>
      </c>
      <c r="H84" s="111">
        <v>3.8</v>
      </c>
      <c r="I84" s="4">
        <v>28</v>
      </c>
      <c r="J84" s="2"/>
      <c r="K84" s="9">
        <f t="shared" si="2"/>
        <v>3.8</v>
      </c>
      <c r="L84" s="44"/>
      <c r="M84" s="51" t="s">
        <v>92</v>
      </c>
      <c r="N84" s="52">
        <v>43833</v>
      </c>
      <c r="O84" s="51" t="s">
        <v>63</v>
      </c>
      <c r="P84" s="2"/>
      <c r="Q84" s="25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>
      <c r="A85" s="12"/>
      <c r="B85" s="90" t="s">
        <v>15</v>
      </c>
      <c r="C85" s="7" t="s">
        <v>18</v>
      </c>
      <c r="D85" s="58" t="s">
        <v>57</v>
      </c>
      <c r="E85" s="76" t="s">
        <v>21</v>
      </c>
      <c r="F85" s="4">
        <v>45</v>
      </c>
      <c r="G85" s="4">
        <v>3.1</v>
      </c>
      <c r="H85" s="111">
        <v>3.8</v>
      </c>
      <c r="I85" s="4">
        <v>12</v>
      </c>
      <c r="J85" s="2"/>
      <c r="K85" s="9">
        <f t="shared" si="2"/>
        <v>3.8</v>
      </c>
      <c r="L85" s="44"/>
      <c r="M85" s="51" t="s">
        <v>92</v>
      </c>
      <c r="N85" s="52">
        <v>43833</v>
      </c>
      <c r="O85" s="51" t="s">
        <v>63</v>
      </c>
      <c r="P85" s="2"/>
      <c r="Q85" s="25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>
      <c r="A86" s="12"/>
      <c r="B86" s="90" t="s">
        <v>15</v>
      </c>
      <c r="C86" s="7" t="s">
        <v>18</v>
      </c>
      <c r="D86" s="58" t="s">
        <v>57</v>
      </c>
      <c r="E86" s="76" t="s">
        <v>21</v>
      </c>
      <c r="F86" s="4">
        <v>51</v>
      </c>
      <c r="G86" s="4">
        <v>4</v>
      </c>
      <c r="H86" s="111">
        <v>5</v>
      </c>
      <c r="I86" s="4">
        <v>14</v>
      </c>
      <c r="J86" s="2"/>
      <c r="K86" s="9">
        <f t="shared" si="2"/>
        <v>5</v>
      </c>
      <c r="L86" s="44"/>
      <c r="M86" s="51" t="s">
        <v>92</v>
      </c>
      <c r="N86" s="52">
        <v>43833</v>
      </c>
      <c r="O86" s="51" t="s">
        <v>63</v>
      </c>
      <c r="P86" s="2"/>
      <c r="Q86" s="25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>
      <c r="A87" s="12"/>
      <c r="B87" s="90" t="s">
        <v>15</v>
      </c>
      <c r="C87" s="7" t="s">
        <v>18</v>
      </c>
      <c r="D87" s="58" t="s">
        <v>57</v>
      </c>
      <c r="E87" s="76" t="s">
        <v>21</v>
      </c>
      <c r="F87" s="4">
        <v>94</v>
      </c>
      <c r="G87" s="4">
        <v>4</v>
      </c>
      <c r="H87" s="111">
        <v>3.2</v>
      </c>
      <c r="I87" s="4">
        <v>46</v>
      </c>
      <c r="J87" s="2"/>
      <c r="K87" s="9">
        <f t="shared" si="2"/>
        <v>3.2</v>
      </c>
      <c r="L87" s="44"/>
      <c r="M87" s="51" t="s">
        <v>92</v>
      </c>
      <c r="N87" s="52">
        <v>43833</v>
      </c>
      <c r="O87" s="51" t="s">
        <v>101</v>
      </c>
      <c r="P87" s="2"/>
      <c r="Q87" s="25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>
      <c r="A88" s="12"/>
      <c r="B88" s="90" t="s">
        <v>15</v>
      </c>
      <c r="C88" s="7" t="s">
        <v>18</v>
      </c>
      <c r="D88" s="58" t="s">
        <v>57</v>
      </c>
      <c r="E88" s="76" t="s">
        <v>21</v>
      </c>
      <c r="F88" s="4">
        <v>106</v>
      </c>
      <c r="G88" s="4">
        <v>7</v>
      </c>
      <c r="H88" s="111">
        <v>4.3</v>
      </c>
      <c r="I88" s="4">
        <v>12</v>
      </c>
      <c r="J88" s="2"/>
      <c r="K88" s="9">
        <f t="shared" si="2"/>
        <v>4.3</v>
      </c>
      <c r="L88" s="44"/>
      <c r="M88" s="51" t="s">
        <v>92</v>
      </c>
      <c r="N88" s="52">
        <v>43833</v>
      </c>
      <c r="O88" s="51" t="s">
        <v>102</v>
      </c>
      <c r="P88" s="2"/>
      <c r="Q88" s="25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3.5" thickBot="1">
      <c r="A89" s="12"/>
      <c r="B89" s="90" t="s">
        <v>15</v>
      </c>
      <c r="C89" s="7" t="s">
        <v>18</v>
      </c>
      <c r="D89" s="58" t="s">
        <v>57</v>
      </c>
      <c r="E89" s="76" t="s">
        <v>21</v>
      </c>
      <c r="F89" s="4">
        <v>113</v>
      </c>
      <c r="G89" s="4">
        <v>1</v>
      </c>
      <c r="H89" s="111">
        <v>3</v>
      </c>
      <c r="I89" s="4">
        <v>11</v>
      </c>
      <c r="J89" s="2"/>
      <c r="K89" s="9">
        <f t="shared" si="2"/>
        <v>3</v>
      </c>
      <c r="L89" s="44"/>
      <c r="M89" s="51" t="s">
        <v>92</v>
      </c>
      <c r="N89" s="52">
        <v>43833</v>
      </c>
      <c r="O89" s="51" t="s">
        <v>101</v>
      </c>
      <c r="P89" s="2"/>
      <c r="Q89" s="25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3.5" thickBot="1">
      <c r="A90" s="31"/>
      <c r="B90" s="123" t="s">
        <v>17</v>
      </c>
      <c r="C90" s="124"/>
      <c r="D90" s="17"/>
      <c r="E90" s="14"/>
      <c r="F90" s="14"/>
      <c r="G90" s="14"/>
      <c r="H90" s="114">
        <f>SUM(H35:H89)</f>
        <v>114.79999999999997</v>
      </c>
      <c r="I90" s="114">
        <f>SUM(I35:I89)</f>
        <v>974</v>
      </c>
      <c r="J90" s="114">
        <f>SUM(J35:J89)</f>
        <v>0</v>
      </c>
      <c r="K90" s="114">
        <f>SUM(K35:K89)</f>
        <v>114.79999999999997</v>
      </c>
      <c r="L90" s="18">
        <f>SUM(L33:L89)</f>
        <v>0</v>
      </c>
      <c r="M90" s="53"/>
      <c r="N90" s="63"/>
      <c r="O90" s="53"/>
      <c r="P90" s="22"/>
      <c r="Q90" s="50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>
      <c r="A91" s="30"/>
      <c r="B91" s="35" t="s">
        <v>16</v>
      </c>
      <c r="C91" s="19" t="s">
        <v>20</v>
      </c>
      <c r="D91" s="59" t="s">
        <v>58</v>
      </c>
      <c r="E91" s="80" t="s">
        <v>21</v>
      </c>
      <c r="F91" s="9">
        <v>10</v>
      </c>
      <c r="G91" s="9">
        <v>3.2</v>
      </c>
      <c r="H91" s="112">
        <v>7.3</v>
      </c>
      <c r="I91" s="9">
        <v>22</v>
      </c>
      <c r="J91" s="9"/>
      <c r="K91" s="9">
        <f>H91</f>
        <v>7.3</v>
      </c>
      <c r="L91" s="45"/>
      <c r="M91" s="51" t="s">
        <v>77</v>
      </c>
      <c r="N91" s="52">
        <v>43833</v>
      </c>
      <c r="O91" s="51" t="s">
        <v>118</v>
      </c>
      <c r="P91" s="15"/>
      <c r="Q91" s="26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>
      <c r="A92" s="12"/>
      <c r="B92" s="35" t="s">
        <v>16</v>
      </c>
      <c r="C92" s="7" t="s">
        <v>20</v>
      </c>
      <c r="D92" s="59" t="s">
        <v>58</v>
      </c>
      <c r="E92" s="76" t="s">
        <v>21</v>
      </c>
      <c r="F92" s="16">
        <v>13</v>
      </c>
      <c r="G92" s="16">
        <v>11</v>
      </c>
      <c r="H92" s="115">
        <v>2.7</v>
      </c>
      <c r="I92" s="39">
        <v>53</v>
      </c>
      <c r="J92" s="4">
        <v>10</v>
      </c>
      <c r="K92" s="9">
        <f aca="true" t="shared" si="3" ref="K92:K127">H92</f>
        <v>2.7</v>
      </c>
      <c r="L92" s="44"/>
      <c r="M92" s="51" t="s">
        <v>77</v>
      </c>
      <c r="N92" s="52">
        <v>43833</v>
      </c>
      <c r="O92" s="51" t="s">
        <v>118</v>
      </c>
      <c r="P92" s="2"/>
      <c r="Q92" s="25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>
      <c r="A93" s="12"/>
      <c r="B93" s="35" t="s">
        <v>16</v>
      </c>
      <c r="C93" s="7" t="s">
        <v>20</v>
      </c>
      <c r="D93" s="59" t="s">
        <v>58</v>
      </c>
      <c r="E93" s="76" t="s">
        <v>21</v>
      </c>
      <c r="F93" s="16">
        <v>17</v>
      </c>
      <c r="G93" s="16">
        <v>1</v>
      </c>
      <c r="H93" s="115">
        <v>1.4</v>
      </c>
      <c r="I93" s="39">
        <v>29</v>
      </c>
      <c r="J93" s="4"/>
      <c r="K93" s="9">
        <f t="shared" si="3"/>
        <v>1.4</v>
      </c>
      <c r="L93" s="44"/>
      <c r="M93" s="51" t="s">
        <v>77</v>
      </c>
      <c r="N93" s="52">
        <v>43833</v>
      </c>
      <c r="O93" s="51" t="s">
        <v>119</v>
      </c>
      <c r="P93" s="2"/>
      <c r="Q93" s="25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>
      <c r="A94" s="12"/>
      <c r="B94" s="35" t="s">
        <v>16</v>
      </c>
      <c r="C94" s="7" t="s">
        <v>18</v>
      </c>
      <c r="D94" s="59" t="s">
        <v>58</v>
      </c>
      <c r="E94" s="76" t="s">
        <v>21</v>
      </c>
      <c r="F94" s="16">
        <v>48</v>
      </c>
      <c r="G94" s="16">
        <v>8</v>
      </c>
      <c r="H94" s="115">
        <v>3.7</v>
      </c>
      <c r="I94" s="39">
        <v>36</v>
      </c>
      <c r="J94" s="4"/>
      <c r="K94" s="9">
        <f t="shared" si="3"/>
        <v>3.7</v>
      </c>
      <c r="L94" s="44"/>
      <c r="M94" s="51" t="s">
        <v>77</v>
      </c>
      <c r="N94" s="52">
        <v>43833</v>
      </c>
      <c r="O94" s="51" t="s">
        <v>120</v>
      </c>
      <c r="P94" s="2"/>
      <c r="Q94" s="25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>
      <c r="A95" s="12"/>
      <c r="B95" s="33" t="s">
        <v>11</v>
      </c>
      <c r="C95" s="7" t="s">
        <v>18</v>
      </c>
      <c r="D95" s="59" t="s">
        <v>58</v>
      </c>
      <c r="E95" s="76" t="s">
        <v>21</v>
      </c>
      <c r="F95" s="16">
        <v>30</v>
      </c>
      <c r="G95" s="16">
        <v>18</v>
      </c>
      <c r="H95" s="115">
        <v>1.1</v>
      </c>
      <c r="I95" s="39">
        <v>16</v>
      </c>
      <c r="J95" s="4"/>
      <c r="K95" s="40">
        <f t="shared" si="3"/>
        <v>1.1</v>
      </c>
      <c r="L95" s="44"/>
      <c r="M95" s="51" t="s">
        <v>80</v>
      </c>
      <c r="N95" s="52">
        <v>43833</v>
      </c>
      <c r="O95" s="51" t="s">
        <v>102</v>
      </c>
      <c r="P95" s="2"/>
      <c r="Q95" s="25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>
      <c r="A96" s="12"/>
      <c r="B96" s="33" t="s">
        <v>11</v>
      </c>
      <c r="C96" s="7" t="s">
        <v>20</v>
      </c>
      <c r="D96" s="59" t="s">
        <v>58</v>
      </c>
      <c r="E96" s="76" t="s">
        <v>23</v>
      </c>
      <c r="F96" s="16">
        <v>27</v>
      </c>
      <c r="G96" s="16">
        <v>4</v>
      </c>
      <c r="H96" s="115">
        <v>1.4</v>
      </c>
      <c r="I96" s="39">
        <v>10</v>
      </c>
      <c r="J96" s="4"/>
      <c r="K96" s="40">
        <f t="shared" si="3"/>
        <v>1.4</v>
      </c>
      <c r="L96" s="44"/>
      <c r="M96" s="51" t="s">
        <v>80</v>
      </c>
      <c r="N96" s="52">
        <v>43833</v>
      </c>
      <c r="O96" s="51" t="s">
        <v>108</v>
      </c>
      <c r="P96" s="2"/>
      <c r="Q96" s="25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>
      <c r="A97" s="12"/>
      <c r="B97" s="33" t="s">
        <v>11</v>
      </c>
      <c r="C97" s="7" t="s">
        <v>18</v>
      </c>
      <c r="D97" s="59" t="s">
        <v>58</v>
      </c>
      <c r="E97" s="76" t="s">
        <v>21</v>
      </c>
      <c r="F97" s="16">
        <v>48</v>
      </c>
      <c r="G97" s="16">
        <v>9</v>
      </c>
      <c r="H97" s="115">
        <v>2.4</v>
      </c>
      <c r="I97" s="39">
        <v>52</v>
      </c>
      <c r="J97" s="4"/>
      <c r="K97" s="40">
        <f t="shared" si="3"/>
        <v>2.4</v>
      </c>
      <c r="L97" s="44"/>
      <c r="M97" s="51" t="s">
        <v>80</v>
      </c>
      <c r="N97" s="52">
        <v>43833</v>
      </c>
      <c r="O97" s="51" t="s">
        <v>102</v>
      </c>
      <c r="P97" s="2"/>
      <c r="Q97" s="25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s="11" customFormat="1" ht="13.5" customHeight="1">
      <c r="A98" s="12"/>
      <c r="B98" s="33" t="s">
        <v>11</v>
      </c>
      <c r="C98" s="7" t="s">
        <v>22</v>
      </c>
      <c r="D98" s="59" t="s">
        <v>58</v>
      </c>
      <c r="E98" s="76" t="s">
        <v>21</v>
      </c>
      <c r="F98" s="16">
        <v>135</v>
      </c>
      <c r="G98" s="16">
        <v>2.2</v>
      </c>
      <c r="H98" s="115">
        <v>8.6</v>
      </c>
      <c r="I98" s="39">
        <v>70</v>
      </c>
      <c r="J98" s="4">
        <v>8</v>
      </c>
      <c r="K98" s="40">
        <f t="shared" si="3"/>
        <v>8.6</v>
      </c>
      <c r="L98" s="44"/>
      <c r="M98" s="51" t="s">
        <v>80</v>
      </c>
      <c r="N98" s="52">
        <v>43833</v>
      </c>
      <c r="O98" s="51" t="s">
        <v>111</v>
      </c>
      <c r="P98" s="61"/>
      <c r="Q98" s="64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  <row r="99" spans="1:64" ht="12.75">
      <c r="A99" s="12"/>
      <c r="B99" s="33" t="s">
        <v>11</v>
      </c>
      <c r="C99" s="7" t="s">
        <v>18</v>
      </c>
      <c r="D99" s="59" t="s">
        <v>58</v>
      </c>
      <c r="E99" s="76" t="s">
        <v>21</v>
      </c>
      <c r="F99" s="16">
        <v>116</v>
      </c>
      <c r="G99" s="16">
        <v>1</v>
      </c>
      <c r="H99" s="115">
        <v>4.5</v>
      </c>
      <c r="I99" s="39">
        <v>63</v>
      </c>
      <c r="J99" s="4"/>
      <c r="K99" s="40">
        <f t="shared" si="3"/>
        <v>4.5</v>
      </c>
      <c r="L99" s="44"/>
      <c r="M99" s="51" t="s">
        <v>80</v>
      </c>
      <c r="N99" s="52">
        <v>43833</v>
      </c>
      <c r="O99" s="51" t="s">
        <v>112</v>
      </c>
      <c r="P99" s="2"/>
      <c r="Q99" s="25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62"/>
      <c r="B100" s="33" t="s">
        <v>11</v>
      </c>
      <c r="C100" s="7" t="s">
        <v>18</v>
      </c>
      <c r="D100" s="59" t="s">
        <v>58</v>
      </c>
      <c r="E100" s="76" t="s">
        <v>21</v>
      </c>
      <c r="F100" s="16">
        <v>102</v>
      </c>
      <c r="G100" s="16">
        <v>5</v>
      </c>
      <c r="H100" s="115">
        <v>4.1</v>
      </c>
      <c r="I100" s="39">
        <v>61</v>
      </c>
      <c r="J100" s="4">
        <v>2</v>
      </c>
      <c r="K100" s="40">
        <f t="shared" si="3"/>
        <v>4.1</v>
      </c>
      <c r="L100" s="49"/>
      <c r="M100" s="51" t="s">
        <v>80</v>
      </c>
      <c r="N100" s="52">
        <v>43833</v>
      </c>
      <c r="O100" s="51" t="s">
        <v>112</v>
      </c>
      <c r="P100" s="46"/>
      <c r="Q100" s="47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3.5" customHeight="1">
      <c r="A101" s="87"/>
      <c r="B101" s="89" t="s">
        <v>14</v>
      </c>
      <c r="C101" s="7" t="s">
        <v>20</v>
      </c>
      <c r="D101" s="59" t="s">
        <v>58</v>
      </c>
      <c r="E101" s="76" t="s">
        <v>21</v>
      </c>
      <c r="F101" s="16">
        <v>2</v>
      </c>
      <c r="G101" s="16">
        <v>6</v>
      </c>
      <c r="H101" s="115">
        <v>0.6</v>
      </c>
      <c r="I101" s="39">
        <v>7</v>
      </c>
      <c r="J101" s="4"/>
      <c r="K101" s="40">
        <f t="shared" si="3"/>
        <v>0.6</v>
      </c>
      <c r="L101" s="79"/>
      <c r="M101" s="51" t="s">
        <v>83</v>
      </c>
      <c r="N101" s="52">
        <v>43833</v>
      </c>
      <c r="O101" s="51" t="s">
        <v>56</v>
      </c>
      <c r="P101" s="2"/>
      <c r="Q101" s="25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>
      <c r="A102" s="30"/>
      <c r="B102" s="89" t="s">
        <v>14</v>
      </c>
      <c r="C102" s="7" t="s">
        <v>18</v>
      </c>
      <c r="D102" s="59" t="s">
        <v>58</v>
      </c>
      <c r="E102" s="76" t="s">
        <v>21</v>
      </c>
      <c r="F102" s="16">
        <v>5</v>
      </c>
      <c r="G102" s="16">
        <v>9</v>
      </c>
      <c r="H102" s="115">
        <v>1</v>
      </c>
      <c r="I102" s="39">
        <v>26</v>
      </c>
      <c r="J102" s="4">
        <v>4</v>
      </c>
      <c r="K102" s="40">
        <f t="shared" si="3"/>
        <v>1</v>
      </c>
      <c r="L102" s="45"/>
      <c r="M102" s="51" t="s">
        <v>83</v>
      </c>
      <c r="N102" s="52">
        <v>43833</v>
      </c>
      <c r="O102" s="51" t="s">
        <v>56</v>
      </c>
      <c r="P102" s="15"/>
      <c r="Q102" s="26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>
      <c r="A103" s="30"/>
      <c r="B103" s="89" t="s">
        <v>14</v>
      </c>
      <c r="C103" s="7" t="s">
        <v>18</v>
      </c>
      <c r="D103" s="59" t="s">
        <v>58</v>
      </c>
      <c r="E103" s="76" t="s">
        <v>21</v>
      </c>
      <c r="F103" s="16">
        <v>6</v>
      </c>
      <c r="G103" s="16">
        <v>13</v>
      </c>
      <c r="H103" s="115">
        <v>4.9</v>
      </c>
      <c r="I103" s="39">
        <v>67</v>
      </c>
      <c r="J103" s="4">
        <v>4</v>
      </c>
      <c r="K103" s="40">
        <f t="shared" si="3"/>
        <v>4.9</v>
      </c>
      <c r="L103" s="45"/>
      <c r="M103" s="51" t="s">
        <v>83</v>
      </c>
      <c r="N103" s="52">
        <v>43833</v>
      </c>
      <c r="O103" s="51" t="s">
        <v>56</v>
      </c>
      <c r="P103" s="2"/>
      <c r="Q103" s="25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>
      <c r="A104" s="30"/>
      <c r="B104" s="89" t="s">
        <v>14</v>
      </c>
      <c r="C104" s="7" t="s">
        <v>18</v>
      </c>
      <c r="D104" s="59" t="s">
        <v>58</v>
      </c>
      <c r="E104" s="76" t="s">
        <v>21</v>
      </c>
      <c r="F104" s="16">
        <v>14</v>
      </c>
      <c r="G104" s="16">
        <v>25</v>
      </c>
      <c r="H104" s="115">
        <v>0.2</v>
      </c>
      <c r="I104" s="39">
        <v>10</v>
      </c>
      <c r="J104" s="4">
        <v>10</v>
      </c>
      <c r="K104" s="40">
        <f t="shared" si="3"/>
        <v>0.2</v>
      </c>
      <c r="L104" s="45"/>
      <c r="M104" s="51" t="s">
        <v>83</v>
      </c>
      <c r="N104" s="52">
        <v>43833</v>
      </c>
      <c r="O104" s="51" t="s">
        <v>56</v>
      </c>
      <c r="P104" s="2"/>
      <c r="Q104" s="25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>
      <c r="A105" s="30"/>
      <c r="B105" s="89" t="s">
        <v>14</v>
      </c>
      <c r="C105" s="7" t="s">
        <v>18</v>
      </c>
      <c r="D105" s="59" t="s">
        <v>58</v>
      </c>
      <c r="E105" s="76" t="s">
        <v>23</v>
      </c>
      <c r="F105" s="16">
        <v>16</v>
      </c>
      <c r="G105" s="16">
        <v>4</v>
      </c>
      <c r="H105" s="115">
        <v>0.7</v>
      </c>
      <c r="I105" s="39">
        <v>6</v>
      </c>
      <c r="J105" s="4"/>
      <c r="K105" s="40">
        <f t="shared" si="3"/>
        <v>0.7</v>
      </c>
      <c r="L105" s="45"/>
      <c r="M105" s="51" t="s">
        <v>83</v>
      </c>
      <c r="N105" s="52">
        <v>43833</v>
      </c>
      <c r="O105" s="51" t="s">
        <v>56</v>
      </c>
      <c r="P105" s="2"/>
      <c r="Q105" s="25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>
      <c r="A106" s="30"/>
      <c r="B106" s="89" t="s">
        <v>14</v>
      </c>
      <c r="C106" s="7" t="s">
        <v>18</v>
      </c>
      <c r="D106" s="59" t="s">
        <v>58</v>
      </c>
      <c r="E106" s="76" t="s">
        <v>21</v>
      </c>
      <c r="F106" s="16">
        <v>22</v>
      </c>
      <c r="G106" s="16">
        <v>16</v>
      </c>
      <c r="H106" s="115">
        <v>5.2</v>
      </c>
      <c r="I106" s="39">
        <v>25</v>
      </c>
      <c r="J106" s="4">
        <v>10</v>
      </c>
      <c r="K106" s="40">
        <f t="shared" si="3"/>
        <v>5.2</v>
      </c>
      <c r="L106" s="45"/>
      <c r="M106" s="51" t="s">
        <v>83</v>
      </c>
      <c r="N106" s="52">
        <v>43833</v>
      </c>
      <c r="O106" s="51" t="s">
        <v>56</v>
      </c>
      <c r="P106" s="2"/>
      <c r="Q106" s="25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>
      <c r="A107" s="30"/>
      <c r="B107" s="89" t="s">
        <v>14</v>
      </c>
      <c r="C107" s="7" t="s">
        <v>22</v>
      </c>
      <c r="D107" s="59" t="s">
        <v>58</v>
      </c>
      <c r="E107" s="76" t="s">
        <v>21</v>
      </c>
      <c r="F107" s="16">
        <v>23</v>
      </c>
      <c r="G107" s="16">
        <v>12</v>
      </c>
      <c r="H107" s="115">
        <v>3.7</v>
      </c>
      <c r="I107" s="39">
        <v>35</v>
      </c>
      <c r="J107" s="4">
        <v>20</v>
      </c>
      <c r="K107" s="40">
        <f t="shared" si="3"/>
        <v>3.7</v>
      </c>
      <c r="L107" s="45"/>
      <c r="M107" s="51" t="s">
        <v>83</v>
      </c>
      <c r="N107" s="52">
        <v>43833</v>
      </c>
      <c r="O107" s="51" t="s">
        <v>56</v>
      </c>
      <c r="P107" s="2"/>
      <c r="Q107" s="25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>
      <c r="A108" s="30"/>
      <c r="B108" s="89" t="s">
        <v>14</v>
      </c>
      <c r="C108" s="7" t="s">
        <v>18</v>
      </c>
      <c r="D108" s="59" t="s">
        <v>58</v>
      </c>
      <c r="E108" s="76" t="s">
        <v>21</v>
      </c>
      <c r="F108" s="16">
        <v>49</v>
      </c>
      <c r="G108" s="16">
        <v>3.4</v>
      </c>
      <c r="H108" s="115">
        <v>1</v>
      </c>
      <c r="I108" s="39">
        <v>9</v>
      </c>
      <c r="J108" s="4"/>
      <c r="K108" s="40">
        <f t="shared" si="3"/>
        <v>1</v>
      </c>
      <c r="L108" s="45"/>
      <c r="M108" s="51" t="s">
        <v>83</v>
      </c>
      <c r="N108" s="52">
        <v>43833</v>
      </c>
      <c r="O108" s="51" t="s">
        <v>105</v>
      </c>
      <c r="P108" s="2"/>
      <c r="Q108" s="25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>
      <c r="A109" s="30"/>
      <c r="B109" s="89" t="s">
        <v>14</v>
      </c>
      <c r="C109" s="7" t="s">
        <v>22</v>
      </c>
      <c r="D109" s="59" t="s">
        <v>58</v>
      </c>
      <c r="E109" s="76" t="s">
        <v>21</v>
      </c>
      <c r="F109" s="16">
        <v>56</v>
      </c>
      <c r="G109" s="16">
        <v>4</v>
      </c>
      <c r="H109" s="115">
        <v>2.5</v>
      </c>
      <c r="I109" s="39">
        <v>60</v>
      </c>
      <c r="J109" s="4"/>
      <c r="K109" s="40">
        <f t="shared" si="3"/>
        <v>2.5</v>
      </c>
      <c r="L109" s="45"/>
      <c r="M109" s="51" t="s">
        <v>83</v>
      </c>
      <c r="N109" s="52">
        <v>43833</v>
      </c>
      <c r="O109" s="51" t="s">
        <v>56</v>
      </c>
      <c r="P109" s="2"/>
      <c r="Q109" s="25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>
      <c r="A110" s="30"/>
      <c r="B110" s="89" t="s">
        <v>14</v>
      </c>
      <c r="C110" s="7" t="s">
        <v>18</v>
      </c>
      <c r="D110" s="59" t="s">
        <v>58</v>
      </c>
      <c r="E110" s="76" t="s">
        <v>21</v>
      </c>
      <c r="F110" s="16">
        <v>68</v>
      </c>
      <c r="G110" s="16">
        <v>4</v>
      </c>
      <c r="H110" s="115">
        <v>1.6</v>
      </c>
      <c r="I110" s="39">
        <v>27</v>
      </c>
      <c r="J110" s="4">
        <v>20</v>
      </c>
      <c r="K110" s="40">
        <f t="shared" si="3"/>
        <v>1.6</v>
      </c>
      <c r="L110" s="45"/>
      <c r="M110" s="51" t="s">
        <v>83</v>
      </c>
      <c r="N110" s="52">
        <v>43833</v>
      </c>
      <c r="O110" s="51" t="s">
        <v>56</v>
      </c>
      <c r="P110" s="2"/>
      <c r="Q110" s="25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>
      <c r="A111" s="30"/>
      <c r="B111" s="89" t="s">
        <v>14</v>
      </c>
      <c r="C111" s="7" t="s">
        <v>18</v>
      </c>
      <c r="D111" s="59" t="s">
        <v>58</v>
      </c>
      <c r="E111" s="76" t="s">
        <v>21</v>
      </c>
      <c r="F111" s="16">
        <v>69</v>
      </c>
      <c r="G111" s="16">
        <v>13</v>
      </c>
      <c r="H111" s="115">
        <v>0.8</v>
      </c>
      <c r="I111" s="39">
        <v>7</v>
      </c>
      <c r="J111" s="4"/>
      <c r="K111" s="40">
        <f t="shared" si="3"/>
        <v>0.8</v>
      </c>
      <c r="L111" s="45"/>
      <c r="M111" s="51" t="s">
        <v>83</v>
      </c>
      <c r="N111" s="52">
        <v>43833</v>
      </c>
      <c r="O111" s="51" t="s">
        <v>56</v>
      </c>
      <c r="P111" s="2"/>
      <c r="Q111" s="25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>
      <c r="A112" s="30"/>
      <c r="B112" s="33" t="s">
        <v>13</v>
      </c>
      <c r="C112" s="7" t="s">
        <v>20</v>
      </c>
      <c r="D112" s="59" t="s">
        <v>58</v>
      </c>
      <c r="E112" s="76" t="s">
        <v>21</v>
      </c>
      <c r="F112" s="16">
        <v>1</v>
      </c>
      <c r="G112" s="16">
        <v>29</v>
      </c>
      <c r="H112" s="115">
        <v>1</v>
      </c>
      <c r="I112" s="39">
        <v>29</v>
      </c>
      <c r="J112" s="4"/>
      <c r="K112" s="40">
        <f t="shared" si="3"/>
        <v>1</v>
      </c>
      <c r="L112" s="45"/>
      <c r="M112" s="51" t="s">
        <v>86</v>
      </c>
      <c r="N112" s="52">
        <v>43833</v>
      </c>
      <c r="O112" s="51" t="s">
        <v>103</v>
      </c>
      <c r="P112" s="2"/>
      <c r="Q112" s="25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>
      <c r="A113" s="30"/>
      <c r="B113" s="33" t="s">
        <v>13</v>
      </c>
      <c r="C113" s="7" t="s">
        <v>18</v>
      </c>
      <c r="D113" s="59" t="s">
        <v>58</v>
      </c>
      <c r="E113" s="76" t="s">
        <v>21</v>
      </c>
      <c r="F113" s="16">
        <v>17</v>
      </c>
      <c r="G113" s="16">
        <v>12</v>
      </c>
      <c r="H113" s="115">
        <v>3.3</v>
      </c>
      <c r="I113" s="39">
        <v>122</v>
      </c>
      <c r="J113" s="4"/>
      <c r="K113" s="40">
        <f t="shared" si="3"/>
        <v>3.3</v>
      </c>
      <c r="L113" s="45"/>
      <c r="M113" s="51" t="s">
        <v>86</v>
      </c>
      <c r="N113" s="52">
        <v>43833</v>
      </c>
      <c r="O113" s="51" t="s">
        <v>103</v>
      </c>
      <c r="P113" s="2"/>
      <c r="Q113" s="25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>
      <c r="A114" s="30"/>
      <c r="B114" s="34" t="s">
        <v>12</v>
      </c>
      <c r="C114" s="7" t="s">
        <v>18</v>
      </c>
      <c r="D114" s="59" t="s">
        <v>58</v>
      </c>
      <c r="E114" s="76" t="s">
        <v>19</v>
      </c>
      <c r="F114" s="16">
        <v>3</v>
      </c>
      <c r="G114" s="16">
        <v>7</v>
      </c>
      <c r="H114" s="115">
        <v>0.8</v>
      </c>
      <c r="I114" s="39">
        <v>13</v>
      </c>
      <c r="J114" s="4"/>
      <c r="K114" s="40">
        <f t="shared" si="3"/>
        <v>0.8</v>
      </c>
      <c r="L114" s="45"/>
      <c r="M114" s="51" t="s">
        <v>89</v>
      </c>
      <c r="N114" s="52">
        <v>43833</v>
      </c>
      <c r="O114" s="51" t="s">
        <v>106</v>
      </c>
      <c r="P114" s="2"/>
      <c r="Q114" s="25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>
      <c r="A115" s="30"/>
      <c r="B115" s="34" t="s">
        <v>12</v>
      </c>
      <c r="C115" s="7" t="s">
        <v>20</v>
      </c>
      <c r="D115" s="59" t="s">
        <v>58</v>
      </c>
      <c r="E115" s="76" t="s">
        <v>21</v>
      </c>
      <c r="F115" s="16">
        <v>41</v>
      </c>
      <c r="G115" s="16">
        <v>11</v>
      </c>
      <c r="H115" s="115">
        <v>2.6</v>
      </c>
      <c r="I115" s="39">
        <v>109</v>
      </c>
      <c r="J115" s="4">
        <v>33</v>
      </c>
      <c r="K115" s="40">
        <f t="shared" si="3"/>
        <v>2.6</v>
      </c>
      <c r="L115" s="45"/>
      <c r="M115" s="51" t="s">
        <v>89</v>
      </c>
      <c r="N115" s="52">
        <v>43833</v>
      </c>
      <c r="O115" s="51" t="s">
        <v>107</v>
      </c>
      <c r="P115" s="2"/>
      <c r="Q115" s="25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>
      <c r="A116" s="30"/>
      <c r="B116" s="34" t="s">
        <v>12</v>
      </c>
      <c r="C116" s="7" t="s">
        <v>20</v>
      </c>
      <c r="D116" s="59" t="s">
        <v>58</v>
      </c>
      <c r="E116" s="76" t="s">
        <v>21</v>
      </c>
      <c r="F116" s="16">
        <v>39</v>
      </c>
      <c r="G116" s="16">
        <v>9</v>
      </c>
      <c r="H116" s="115">
        <v>4.2</v>
      </c>
      <c r="I116" s="39">
        <v>86</v>
      </c>
      <c r="J116" s="4">
        <v>28</v>
      </c>
      <c r="K116" s="40">
        <f t="shared" si="3"/>
        <v>4.2</v>
      </c>
      <c r="L116" s="45"/>
      <c r="M116" s="51" t="s">
        <v>89</v>
      </c>
      <c r="N116" s="52">
        <v>43833</v>
      </c>
      <c r="O116" s="51" t="s">
        <v>107</v>
      </c>
      <c r="P116" s="2"/>
      <c r="Q116" s="25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>
      <c r="A117" s="30"/>
      <c r="B117" s="90" t="s">
        <v>15</v>
      </c>
      <c r="C117" s="19" t="s">
        <v>22</v>
      </c>
      <c r="D117" s="59" t="s">
        <v>58</v>
      </c>
      <c r="E117" s="76" t="s">
        <v>21</v>
      </c>
      <c r="F117" s="16">
        <v>16</v>
      </c>
      <c r="G117" s="16">
        <v>5</v>
      </c>
      <c r="H117" s="115">
        <v>3.3</v>
      </c>
      <c r="I117" s="39">
        <v>36</v>
      </c>
      <c r="J117" s="4">
        <v>6</v>
      </c>
      <c r="K117" s="40">
        <f t="shared" si="3"/>
        <v>3.3</v>
      </c>
      <c r="L117" s="45"/>
      <c r="M117" s="51" t="s">
        <v>93</v>
      </c>
      <c r="N117" s="52">
        <v>43833</v>
      </c>
      <c r="O117" s="51" t="s">
        <v>63</v>
      </c>
      <c r="P117" s="2"/>
      <c r="Q117" s="25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>
      <c r="A118" s="30"/>
      <c r="B118" s="90" t="s">
        <v>15</v>
      </c>
      <c r="C118" s="19" t="s">
        <v>18</v>
      </c>
      <c r="D118" s="59" t="s">
        <v>58</v>
      </c>
      <c r="E118" s="76" t="s">
        <v>21</v>
      </c>
      <c r="F118" s="16">
        <v>83</v>
      </c>
      <c r="G118" s="16">
        <v>1</v>
      </c>
      <c r="H118" s="115">
        <v>6.2</v>
      </c>
      <c r="I118" s="39">
        <v>76</v>
      </c>
      <c r="J118" s="4"/>
      <c r="K118" s="40">
        <f t="shared" si="3"/>
        <v>6.2</v>
      </c>
      <c r="L118" s="45"/>
      <c r="M118" s="51" t="s">
        <v>93</v>
      </c>
      <c r="N118" s="52">
        <v>43833</v>
      </c>
      <c r="O118" s="51" t="s">
        <v>102</v>
      </c>
      <c r="P118" s="2"/>
      <c r="Q118" s="25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>
      <c r="A119" s="30"/>
      <c r="B119" s="90" t="s">
        <v>15</v>
      </c>
      <c r="C119" s="19" t="s">
        <v>18</v>
      </c>
      <c r="D119" s="59" t="s">
        <v>58</v>
      </c>
      <c r="E119" s="76" t="s">
        <v>21</v>
      </c>
      <c r="F119" s="16">
        <v>53</v>
      </c>
      <c r="G119" s="16">
        <v>2</v>
      </c>
      <c r="H119" s="115">
        <v>3.7</v>
      </c>
      <c r="I119" s="39">
        <v>93</v>
      </c>
      <c r="J119" s="4">
        <v>85</v>
      </c>
      <c r="K119" s="40">
        <f t="shared" si="3"/>
        <v>3.7</v>
      </c>
      <c r="L119" s="45"/>
      <c r="M119" s="51" t="s">
        <v>93</v>
      </c>
      <c r="N119" s="52">
        <v>43833</v>
      </c>
      <c r="O119" s="51" t="s">
        <v>63</v>
      </c>
      <c r="P119" s="2"/>
      <c r="Q119" s="25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>
      <c r="A120" s="30"/>
      <c r="B120" s="90" t="s">
        <v>15</v>
      </c>
      <c r="C120" s="19" t="s">
        <v>22</v>
      </c>
      <c r="D120" s="59" t="s">
        <v>58</v>
      </c>
      <c r="E120" s="76" t="s">
        <v>21</v>
      </c>
      <c r="F120" s="16">
        <v>72</v>
      </c>
      <c r="G120" s="16">
        <v>12</v>
      </c>
      <c r="H120" s="115">
        <v>2.3</v>
      </c>
      <c r="I120" s="39">
        <v>43</v>
      </c>
      <c r="J120" s="4"/>
      <c r="K120" s="40">
        <f t="shared" si="3"/>
        <v>2.3</v>
      </c>
      <c r="L120" s="45"/>
      <c r="M120" s="51" t="s">
        <v>93</v>
      </c>
      <c r="N120" s="52">
        <v>43833</v>
      </c>
      <c r="O120" s="51" t="s">
        <v>63</v>
      </c>
      <c r="P120" s="2"/>
      <c r="Q120" s="25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>
      <c r="A121" s="30"/>
      <c r="B121" s="90" t="s">
        <v>15</v>
      </c>
      <c r="C121" s="7" t="s">
        <v>18</v>
      </c>
      <c r="D121" s="59" t="s">
        <v>58</v>
      </c>
      <c r="E121" s="76" t="s">
        <v>21</v>
      </c>
      <c r="F121" s="16">
        <v>76</v>
      </c>
      <c r="G121" s="16">
        <v>17</v>
      </c>
      <c r="H121" s="115">
        <v>4.9</v>
      </c>
      <c r="I121" s="39">
        <v>43</v>
      </c>
      <c r="J121" s="4"/>
      <c r="K121" s="40">
        <f t="shared" si="3"/>
        <v>4.9</v>
      </c>
      <c r="L121" s="45"/>
      <c r="M121" s="51" t="s">
        <v>93</v>
      </c>
      <c r="N121" s="52">
        <v>43833</v>
      </c>
      <c r="O121" s="51" t="s">
        <v>63</v>
      </c>
      <c r="P121" s="2"/>
      <c r="Q121" s="25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>
      <c r="A122" s="30"/>
      <c r="B122" s="90" t="s">
        <v>15</v>
      </c>
      <c r="C122" s="19" t="s">
        <v>18</v>
      </c>
      <c r="D122" s="59" t="s">
        <v>58</v>
      </c>
      <c r="E122" s="76" t="s">
        <v>21</v>
      </c>
      <c r="F122" s="16">
        <v>78</v>
      </c>
      <c r="G122" s="16">
        <v>13</v>
      </c>
      <c r="H122" s="115">
        <v>2.2</v>
      </c>
      <c r="I122" s="39">
        <v>35</v>
      </c>
      <c r="J122" s="4">
        <v>13</v>
      </c>
      <c r="K122" s="40">
        <f t="shared" si="3"/>
        <v>2.2</v>
      </c>
      <c r="L122" s="45"/>
      <c r="M122" s="51" t="s">
        <v>93</v>
      </c>
      <c r="N122" s="52">
        <v>43833</v>
      </c>
      <c r="O122" s="51" t="s">
        <v>63</v>
      </c>
      <c r="P122" s="2"/>
      <c r="Q122" s="25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>
      <c r="A123" s="30"/>
      <c r="B123" s="90" t="s">
        <v>15</v>
      </c>
      <c r="C123" s="19" t="s">
        <v>18</v>
      </c>
      <c r="D123" s="59" t="s">
        <v>58</v>
      </c>
      <c r="E123" s="76" t="s">
        <v>21</v>
      </c>
      <c r="F123" s="16">
        <v>91</v>
      </c>
      <c r="G123" s="16">
        <v>5</v>
      </c>
      <c r="H123" s="115">
        <v>1.5</v>
      </c>
      <c r="I123" s="39">
        <v>76</v>
      </c>
      <c r="J123" s="4">
        <v>40</v>
      </c>
      <c r="K123" s="40">
        <f t="shared" si="3"/>
        <v>1.5</v>
      </c>
      <c r="L123" s="45"/>
      <c r="M123" s="51" t="s">
        <v>93</v>
      </c>
      <c r="N123" s="52">
        <v>43833</v>
      </c>
      <c r="O123" s="51" t="s">
        <v>102</v>
      </c>
      <c r="P123" s="2"/>
      <c r="Q123" s="25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>
      <c r="A124" s="30"/>
      <c r="B124" s="90" t="s">
        <v>15</v>
      </c>
      <c r="C124" s="19" t="s">
        <v>18</v>
      </c>
      <c r="D124" s="59" t="s">
        <v>58</v>
      </c>
      <c r="E124" s="76" t="s">
        <v>21</v>
      </c>
      <c r="F124" s="16">
        <v>111</v>
      </c>
      <c r="G124" s="16">
        <v>3</v>
      </c>
      <c r="H124" s="115">
        <v>0.7</v>
      </c>
      <c r="I124" s="39">
        <v>19</v>
      </c>
      <c r="J124" s="4"/>
      <c r="K124" s="40">
        <f t="shared" si="3"/>
        <v>0.7</v>
      </c>
      <c r="L124" s="45"/>
      <c r="M124" s="51" t="s">
        <v>93</v>
      </c>
      <c r="N124" s="52">
        <v>43833</v>
      </c>
      <c r="O124" s="51" t="s">
        <v>101</v>
      </c>
      <c r="P124" s="2"/>
      <c r="Q124" s="25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>
      <c r="A125" s="30"/>
      <c r="B125" s="90" t="s">
        <v>15</v>
      </c>
      <c r="C125" s="19" t="s">
        <v>18</v>
      </c>
      <c r="D125" s="59" t="s">
        <v>58</v>
      </c>
      <c r="E125" s="76" t="s">
        <v>21</v>
      </c>
      <c r="F125" s="16">
        <v>115</v>
      </c>
      <c r="G125" s="16">
        <v>10</v>
      </c>
      <c r="H125" s="115">
        <v>6.3</v>
      </c>
      <c r="I125" s="39">
        <v>28</v>
      </c>
      <c r="J125" s="4"/>
      <c r="K125" s="40">
        <f t="shared" si="3"/>
        <v>6.3</v>
      </c>
      <c r="L125" s="45"/>
      <c r="M125" s="51" t="s">
        <v>93</v>
      </c>
      <c r="N125" s="52">
        <v>43833</v>
      </c>
      <c r="O125" s="51" t="s">
        <v>102</v>
      </c>
      <c r="P125" s="2"/>
      <c r="Q125" s="25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12.75">
      <c r="A126" s="30"/>
      <c r="B126" s="90" t="s">
        <v>15</v>
      </c>
      <c r="C126" s="19" t="s">
        <v>18</v>
      </c>
      <c r="D126" s="59" t="s">
        <v>58</v>
      </c>
      <c r="E126" s="76" t="s">
        <v>21</v>
      </c>
      <c r="F126" s="16">
        <v>121</v>
      </c>
      <c r="G126" s="16">
        <v>8</v>
      </c>
      <c r="H126" s="115">
        <v>1.5</v>
      </c>
      <c r="I126" s="39">
        <v>90</v>
      </c>
      <c r="J126" s="4">
        <v>56</v>
      </c>
      <c r="K126" s="40">
        <f t="shared" si="3"/>
        <v>1.5</v>
      </c>
      <c r="L126" s="45"/>
      <c r="M126" s="51" t="s">
        <v>93</v>
      </c>
      <c r="N126" s="52">
        <v>43833</v>
      </c>
      <c r="O126" s="51" t="s">
        <v>101</v>
      </c>
      <c r="P126" s="2"/>
      <c r="Q126" s="25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13.5" thickBot="1">
      <c r="A127" s="30"/>
      <c r="B127" s="90" t="s">
        <v>15</v>
      </c>
      <c r="C127" s="19" t="s">
        <v>18</v>
      </c>
      <c r="D127" s="59" t="s">
        <v>58</v>
      </c>
      <c r="E127" s="76" t="s">
        <v>21</v>
      </c>
      <c r="F127" s="16">
        <v>121</v>
      </c>
      <c r="G127" s="16">
        <v>10</v>
      </c>
      <c r="H127" s="115">
        <v>0.8</v>
      </c>
      <c r="I127" s="39">
        <v>16</v>
      </c>
      <c r="J127" s="4"/>
      <c r="K127" s="40">
        <f t="shared" si="3"/>
        <v>0.8</v>
      </c>
      <c r="L127" s="45"/>
      <c r="M127" s="51" t="s">
        <v>93</v>
      </c>
      <c r="N127" s="52">
        <v>43833</v>
      </c>
      <c r="O127" s="51" t="s">
        <v>101</v>
      </c>
      <c r="P127" s="2"/>
      <c r="Q127" s="25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3.5" thickBot="1">
      <c r="A128" s="31"/>
      <c r="B128" s="123" t="s">
        <v>17</v>
      </c>
      <c r="C128" s="124"/>
      <c r="D128" s="17"/>
      <c r="E128" s="14"/>
      <c r="F128" s="14"/>
      <c r="G128" s="14"/>
      <c r="H128" s="114">
        <f>SUM(H91:H127)</f>
        <v>104.70000000000002</v>
      </c>
      <c r="I128" s="114">
        <f>SUM(I91:I127)</f>
        <v>1605</v>
      </c>
      <c r="J128" s="114">
        <f>SUM(J91:J127)</f>
        <v>349</v>
      </c>
      <c r="K128" s="114">
        <f>SUM(K91:K127)</f>
        <v>104.70000000000002</v>
      </c>
      <c r="L128" s="14">
        <f>SUM(L91:L127)</f>
        <v>0</v>
      </c>
      <c r="M128" s="53"/>
      <c r="N128" s="63"/>
      <c r="O128" s="53"/>
      <c r="P128" s="22"/>
      <c r="Q128" s="50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>
      <c r="A129" s="30"/>
      <c r="B129" s="35" t="s">
        <v>16</v>
      </c>
      <c r="C129" s="19" t="s">
        <v>20</v>
      </c>
      <c r="D129" s="59" t="s">
        <v>59</v>
      </c>
      <c r="E129" s="9" t="s">
        <v>21</v>
      </c>
      <c r="F129" s="9">
        <v>20</v>
      </c>
      <c r="G129" s="9">
        <v>13</v>
      </c>
      <c r="H129" s="112">
        <v>0.8</v>
      </c>
      <c r="I129" s="9">
        <v>11</v>
      </c>
      <c r="J129" s="15">
        <v>11</v>
      </c>
      <c r="K129" s="9">
        <f aca="true" t="shared" si="4" ref="K129:K167">H129</f>
        <v>0.8</v>
      </c>
      <c r="L129" s="45"/>
      <c r="M129" s="51" t="s">
        <v>78</v>
      </c>
      <c r="N129" s="52">
        <v>43833</v>
      </c>
      <c r="O129" s="51" t="s">
        <v>119</v>
      </c>
      <c r="P129" s="15"/>
      <c r="Q129" s="26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s="11" customFormat="1" ht="13.5" customHeight="1">
      <c r="A130" s="30"/>
      <c r="B130" s="35" t="s">
        <v>16</v>
      </c>
      <c r="C130" s="7" t="s">
        <v>20</v>
      </c>
      <c r="D130" s="59" t="s">
        <v>59</v>
      </c>
      <c r="E130" s="4" t="s">
        <v>23</v>
      </c>
      <c r="F130" s="4">
        <v>20</v>
      </c>
      <c r="G130" s="4">
        <v>8</v>
      </c>
      <c r="H130" s="111">
        <v>1.1</v>
      </c>
      <c r="I130" s="4">
        <v>19</v>
      </c>
      <c r="J130" s="2">
        <v>15</v>
      </c>
      <c r="K130" s="9">
        <f t="shared" si="4"/>
        <v>1.1</v>
      </c>
      <c r="L130" s="45"/>
      <c r="M130" s="51" t="s">
        <v>78</v>
      </c>
      <c r="N130" s="52">
        <v>43833</v>
      </c>
      <c r="O130" s="51" t="s">
        <v>119</v>
      </c>
      <c r="P130" s="61"/>
      <c r="Q130" s="64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</row>
    <row r="131" spans="1:64" ht="12.75">
      <c r="A131" s="30"/>
      <c r="B131" s="35" t="s">
        <v>16</v>
      </c>
      <c r="C131" s="7" t="s">
        <v>20</v>
      </c>
      <c r="D131" s="59" t="s">
        <v>59</v>
      </c>
      <c r="E131" s="4" t="s">
        <v>24</v>
      </c>
      <c r="F131" s="10">
        <v>26</v>
      </c>
      <c r="G131" s="10">
        <v>7</v>
      </c>
      <c r="H131" s="116">
        <v>1.2</v>
      </c>
      <c r="I131" s="10">
        <v>12</v>
      </c>
      <c r="J131" s="2">
        <v>12</v>
      </c>
      <c r="K131" s="9">
        <f t="shared" si="4"/>
        <v>1.2</v>
      </c>
      <c r="L131" s="45"/>
      <c r="M131" s="51" t="s">
        <v>78</v>
      </c>
      <c r="N131" s="52">
        <v>43833</v>
      </c>
      <c r="O131" s="51" t="s">
        <v>121</v>
      </c>
      <c r="P131" s="2"/>
      <c r="Q131" s="25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>
      <c r="A132" s="30"/>
      <c r="B132" s="35" t="s">
        <v>16</v>
      </c>
      <c r="C132" s="7" t="s">
        <v>18</v>
      </c>
      <c r="D132" s="59" t="s">
        <v>59</v>
      </c>
      <c r="E132" s="4" t="s">
        <v>21</v>
      </c>
      <c r="F132" s="4">
        <v>35</v>
      </c>
      <c r="G132" s="4">
        <v>12</v>
      </c>
      <c r="H132" s="111">
        <v>5.8</v>
      </c>
      <c r="I132" s="4">
        <v>103</v>
      </c>
      <c r="J132" s="2">
        <v>94</v>
      </c>
      <c r="K132" s="9">
        <f t="shared" si="4"/>
        <v>5.8</v>
      </c>
      <c r="L132" s="45"/>
      <c r="M132" s="51" t="s">
        <v>78</v>
      </c>
      <c r="N132" s="52">
        <v>43833</v>
      </c>
      <c r="O132" s="51" t="s">
        <v>115</v>
      </c>
      <c r="P132" s="2"/>
      <c r="Q132" s="25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>
      <c r="A133" s="65"/>
      <c r="B133" s="35" t="s">
        <v>16</v>
      </c>
      <c r="C133" s="7" t="s">
        <v>18</v>
      </c>
      <c r="D133" s="59" t="s">
        <v>59</v>
      </c>
      <c r="E133" s="4" t="s">
        <v>21</v>
      </c>
      <c r="F133" s="4">
        <v>48</v>
      </c>
      <c r="G133" s="4">
        <v>2</v>
      </c>
      <c r="H133" s="111">
        <v>5.6</v>
      </c>
      <c r="I133" s="4">
        <v>88</v>
      </c>
      <c r="J133" s="2">
        <v>85</v>
      </c>
      <c r="K133" s="9">
        <f t="shared" si="4"/>
        <v>5.6</v>
      </c>
      <c r="L133" s="66"/>
      <c r="M133" s="51" t="s">
        <v>78</v>
      </c>
      <c r="N133" s="52">
        <v>43833</v>
      </c>
      <c r="O133" s="51" t="s">
        <v>116</v>
      </c>
      <c r="P133" s="46"/>
      <c r="Q133" s="47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3.5" customHeight="1">
      <c r="A134" s="87"/>
      <c r="B134" s="33" t="s">
        <v>11</v>
      </c>
      <c r="C134" s="7" t="s">
        <v>18</v>
      </c>
      <c r="D134" s="59" t="s">
        <v>59</v>
      </c>
      <c r="E134" s="4" t="s">
        <v>21</v>
      </c>
      <c r="F134" s="4">
        <v>49</v>
      </c>
      <c r="G134" s="4">
        <v>6</v>
      </c>
      <c r="H134" s="111">
        <v>3.8</v>
      </c>
      <c r="I134" s="4">
        <v>28</v>
      </c>
      <c r="J134" s="2">
        <v>28</v>
      </c>
      <c r="K134" s="9">
        <f t="shared" si="4"/>
        <v>3.8</v>
      </c>
      <c r="L134" s="79"/>
      <c r="M134" s="51" t="s">
        <v>81</v>
      </c>
      <c r="N134" s="52">
        <v>43833</v>
      </c>
      <c r="O134" s="51" t="s">
        <v>102</v>
      </c>
      <c r="P134" s="2"/>
      <c r="Q134" s="25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>
      <c r="A135" s="30"/>
      <c r="B135" s="33" t="s">
        <v>11</v>
      </c>
      <c r="C135" s="7" t="s">
        <v>18</v>
      </c>
      <c r="D135" s="59" t="s">
        <v>59</v>
      </c>
      <c r="E135" s="4" t="s">
        <v>21</v>
      </c>
      <c r="F135" s="4">
        <v>66</v>
      </c>
      <c r="G135" s="4">
        <v>1</v>
      </c>
      <c r="H135" s="111">
        <v>7.7</v>
      </c>
      <c r="I135" s="4">
        <v>169</v>
      </c>
      <c r="J135" s="2">
        <v>155</v>
      </c>
      <c r="K135" s="9">
        <f t="shared" si="4"/>
        <v>7.7</v>
      </c>
      <c r="L135" s="45"/>
      <c r="M135" s="51" t="s">
        <v>81</v>
      </c>
      <c r="N135" s="52">
        <v>43833</v>
      </c>
      <c r="O135" s="51" t="s">
        <v>109</v>
      </c>
      <c r="P135" s="15"/>
      <c r="Q135" s="26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>
      <c r="A136" s="12"/>
      <c r="B136" s="33" t="s">
        <v>11</v>
      </c>
      <c r="C136" s="7" t="s">
        <v>18</v>
      </c>
      <c r="D136" s="59" t="s">
        <v>59</v>
      </c>
      <c r="E136" s="4" t="s">
        <v>21</v>
      </c>
      <c r="F136" s="4">
        <v>79</v>
      </c>
      <c r="G136" s="4">
        <v>4.2</v>
      </c>
      <c r="H136" s="111">
        <v>4.9</v>
      </c>
      <c r="I136" s="4">
        <v>63</v>
      </c>
      <c r="J136" s="2">
        <v>62</v>
      </c>
      <c r="K136" s="9">
        <f t="shared" si="4"/>
        <v>4.9</v>
      </c>
      <c r="L136" s="44"/>
      <c r="M136" s="51" t="s">
        <v>81</v>
      </c>
      <c r="N136" s="52">
        <v>43833</v>
      </c>
      <c r="O136" s="51" t="s">
        <v>109</v>
      </c>
      <c r="P136" s="2"/>
      <c r="Q136" s="25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>
      <c r="A137" s="12"/>
      <c r="B137" s="33" t="s">
        <v>11</v>
      </c>
      <c r="C137" s="7" t="s">
        <v>18</v>
      </c>
      <c r="D137" s="59" t="s">
        <v>59</v>
      </c>
      <c r="E137" s="4" t="s">
        <v>21</v>
      </c>
      <c r="F137" s="4">
        <v>81</v>
      </c>
      <c r="G137" s="4">
        <v>8</v>
      </c>
      <c r="H137" s="111">
        <v>6.6</v>
      </c>
      <c r="I137" s="4">
        <v>99</v>
      </c>
      <c r="J137" s="2">
        <v>98</v>
      </c>
      <c r="K137" s="9">
        <f t="shared" si="4"/>
        <v>6.6</v>
      </c>
      <c r="L137" s="44"/>
      <c r="M137" s="51" t="s">
        <v>81</v>
      </c>
      <c r="N137" s="52">
        <v>43833</v>
      </c>
      <c r="O137" s="51" t="s">
        <v>109</v>
      </c>
      <c r="P137" s="2"/>
      <c r="Q137" s="25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>
      <c r="A138" s="12"/>
      <c r="B138" s="33" t="s">
        <v>11</v>
      </c>
      <c r="C138" s="7" t="s">
        <v>18</v>
      </c>
      <c r="D138" s="59" t="s">
        <v>59</v>
      </c>
      <c r="E138" s="4" t="s">
        <v>21</v>
      </c>
      <c r="F138" s="4">
        <v>112</v>
      </c>
      <c r="G138" s="4">
        <v>2.1</v>
      </c>
      <c r="H138" s="111">
        <v>4</v>
      </c>
      <c r="I138" s="4">
        <v>42</v>
      </c>
      <c r="J138" s="2">
        <v>13</v>
      </c>
      <c r="K138" s="9">
        <f t="shared" si="4"/>
        <v>4</v>
      </c>
      <c r="L138" s="44"/>
      <c r="M138" s="51" t="s">
        <v>81</v>
      </c>
      <c r="N138" s="52">
        <v>43833</v>
      </c>
      <c r="O138" s="51" t="s">
        <v>101</v>
      </c>
      <c r="P138" s="2"/>
      <c r="Q138" s="25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>
      <c r="A139" s="12"/>
      <c r="B139" s="33" t="s">
        <v>11</v>
      </c>
      <c r="C139" s="7" t="s">
        <v>18</v>
      </c>
      <c r="D139" s="59" t="s">
        <v>59</v>
      </c>
      <c r="E139" s="4" t="s">
        <v>21</v>
      </c>
      <c r="F139" s="4">
        <v>113</v>
      </c>
      <c r="G139" s="4">
        <v>10</v>
      </c>
      <c r="H139" s="111">
        <v>6.1</v>
      </c>
      <c r="I139" s="4">
        <v>54</v>
      </c>
      <c r="J139" s="77">
        <v>54</v>
      </c>
      <c r="K139" s="9">
        <f t="shared" si="4"/>
        <v>6.1</v>
      </c>
      <c r="L139" s="44"/>
      <c r="M139" s="51" t="s">
        <v>81</v>
      </c>
      <c r="N139" s="52">
        <v>43833</v>
      </c>
      <c r="O139" s="51" t="s">
        <v>101</v>
      </c>
      <c r="P139" s="2"/>
      <c r="Q139" s="25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>
      <c r="A140" s="12"/>
      <c r="B140" s="33" t="s">
        <v>11</v>
      </c>
      <c r="C140" s="7" t="s">
        <v>18</v>
      </c>
      <c r="D140" s="59" t="s">
        <v>59</v>
      </c>
      <c r="E140" s="4" t="s">
        <v>21</v>
      </c>
      <c r="F140" s="4">
        <v>119</v>
      </c>
      <c r="G140" s="4">
        <v>1</v>
      </c>
      <c r="H140" s="111">
        <v>5</v>
      </c>
      <c r="I140" s="4">
        <v>70</v>
      </c>
      <c r="J140" s="77">
        <v>70</v>
      </c>
      <c r="K140" s="9">
        <f t="shared" si="4"/>
        <v>5</v>
      </c>
      <c r="L140" s="44"/>
      <c r="M140" s="51" t="s">
        <v>81</v>
      </c>
      <c r="N140" s="52">
        <v>43833</v>
      </c>
      <c r="O140" s="51" t="s">
        <v>112</v>
      </c>
      <c r="P140" s="2"/>
      <c r="Q140" s="25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>
      <c r="A141" s="12"/>
      <c r="B141" s="33" t="s">
        <v>11</v>
      </c>
      <c r="C141" s="7" t="s">
        <v>18</v>
      </c>
      <c r="D141" s="59" t="s">
        <v>59</v>
      </c>
      <c r="E141" s="4" t="s">
        <v>21</v>
      </c>
      <c r="F141" s="4">
        <v>126</v>
      </c>
      <c r="G141" s="4">
        <v>5</v>
      </c>
      <c r="H141" s="111">
        <v>3.3</v>
      </c>
      <c r="I141" s="4">
        <v>32</v>
      </c>
      <c r="J141" s="77">
        <v>32</v>
      </c>
      <c r="K141" s="9">
        <f t="shared" si="4"/>
        <v>3.3</v>
      </c>
      <c r="L141" s="44"/>
      <c r="M141" s="51" t="s">
        <v>81</v>
      </c>
      <c r="N141" s="52">
        <v>43833</v>
      </c>
      <c r="O141" s="51" t="s">
        <v>101</v>
      </c>
      <c r="P141" s="2"/>
      <c r="Q141" s="25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>
      <c r="A142" s="12"/>
      <c r="B142" s="33" t="s">
        <v>11</v>
      </c>
      <c r="C142" s="7" t="s">
        <v>18</v>
      </c>
      <c r="D142" s="59" t="s">
        <v>59</v>
      </c>
      <c r="E142" s="4" t="s">
        <v>21</v>
      </c>
      <c r="F142" s="4">
        <v>132</v>
      </c>
      <c r="G142" s="4">
        <v>3</v>
      </c>
      <c r="H142" s="111">
        <v>9.7</v>
      </c>
      <c r="I142" s="4">
        <v>121</v>
      </c>
      <c r="J142" s="77">
        <v>115</v>
      </c>
      <c r="K142" s="9">
        <f t="shared" si="4"/>
        <v>9.7</v>
      </c>
      <c r="L142" s="44"/>
      <c r="M142" s="51" t="s">
        <v>81</v>
      </c>
      <c r="N142" s="52">
        <v>43833</v>
      </c>
      <c r="O142" s="51" t="s">
        <v>112</v>
      </c>
      <c r="P142" s="2"/>
      <c r="Q142" s="25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>
      <c r="A143" s="12"/>
      <c r="B143" s="89" t="s">
        <v>14</v>
      </c>
      <c r="C143" s="7" t="s">
        <v>20</v>
      </c>
      <c r="D143" s="59" t="s">
        <v>59</v>
      </c>
      <c r="E143" s="4" t="s">
        <v>21</v>
      </c>
      <c r="F143" s="4">
        <v>2</v>
      </c>
      <c r="G143" s="4">
        <v>2</v>
      </c>
      <c r="H143" s="111">
        <v>6.1</v>
      </c>
      <c r="I143" s="4">
        <v>62</v>
      </c>
      <c r="J143" s="77">
        <v>44</v>
      </c>
      <c r="K143" s="9">
        <f t="shared" si="4"/>
        <v>6.1</v>
      </c>
      <c r="L143" s="44"/>
      <c r="M143" s="51" t="s">
        <v>84</v>
      </c>
      <c r="N143" s="52">
        <v>43833</v>
      </c>
      <c r="O143" s="51" t="s">
        <v>56</v>
      </c>
      <c r="P143" s="2"/>
      <c r="Q143" s="25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>
      <c r="A144" s="12"/>
      <c r="B144" s="89" t="s">
        <v>14</v>
      </c>
      <c r="C144" s="7" t="s">
        <v>18</v>
      </c>
      <c r="D144" s="59" t="s">
        <v>59</v>
      </c>
      <c r="E144" s="4" t="s">
        <v>62</v>
      </c>
      <c r="F144" s="4">
        <v>51</v>
      </c>
      <c r="G144" s="4">
        <v>2</v>
      </c>
      <c r="H144" s="111">
        <v>2</v>
      </c>
      <c r="I144" s="4">
        <v>43</v>
      </c>
      <c r="J144" s="77">
        <v>33</v>
      </c>
      <c r="K144" s="9">
        <f t="shared" si="4"/>
        <v>2</v>
      </c>
      <c r="L144" s="44"/>
      <c r="M144" s="51" t="s">
        <v>84</v>
      </c>
      <c r="N144" s="52">
        <v>43833</v>
      </c>
      <c r="O144" s="51" t="s">
        <v>56</v>
      </c>
      <c r="P144" s="2"/>
      <c r="Q144" s="25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>
      <c r="A145" s="12"/>
      <c r="B145" s="89" t="s">
        <v>14</v>
      </c>
      <c r="C145" s="7" t="s">
        <v>22</v>
      </c>
      <c r="D145" s="59" t="s">
        <v>59</v>
      </c>
      <c r="E145" s="4" t="s">
        <v>21</v>
      </c>
      <c r="F145" s="4">
        <v>54</v>
      </c>
      <c r="G145" s="4">
        <v>3</v>
      </c>
      <c r="H145" s="111">
        <v>6.6</v>
      </c>
      <c r="I145" s="4">
        <v>44</v>
      </c>
      <c r="J145" s="77">
        <v>44</v>
      </c>
      <c r="K145" s="9">
        <f t="shared" si="4"/>
        <v>6.6</v>
      </c>
      <c r="L145" s="44"/>
      <c r="M145" s="51" t="s">
        <v>84</v>
      </c>
      <c r="N145" s="52">
        <v>43833</v>
      </c>
      <c r="O145" s="51" t="s">
        <v>56</v>
      </c>
      <c r="P145" s="2"/>
      <c r="Q145" s="25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>
      <c r="A146" s="12"/>
      <c r="B146" s="89" t="s">
        <v>14</v>
      </c>
      <c r="C146" s="7" t="s">
        <v>18</v>
      </c>
      <c r="D146" s="59" t="s">
        <v>59</v>
      </c>
      <c r="E146" s="4" t="s">
        <v>23</v>
      </c>
      <c r="F146" s="4">
        <v>56</v>
      </c>
      <c r="G146" s="4">
        <v>13</v>
      </c>
      <c r="H146" s="111">
        <v>2.1</v>
      </c>
      <c r="I146" s="4">
        <v>50</v>
      </c>
      <c r="J146" s="2">
        <v>50</v>
      </c>
      <c r="K146" s="9">
        <f t="shared" si="4"/>
        <v>2.1</v>
      </c>
      <c r="L146" s="44"/>
      <c r="M146" s="51" t="s">
        <v>84</v>
      </c>
      <c r="N146" s="52">
        <v>43833</v>
      </c>
      <c r="O146" s="51" t="s">
        <v>56</v>
      </c>
      <c r="P146" s="2"/>
      <c r="Q146" s="25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>
      <c r="A147" s="12"/>
      <c r="B147" s="89" t="s">
        <v>14</v>
      </c>
      <c r="C147" s="7" t="s">
        <v>22</v>
      </c>
      <c r="D147" s="59" t="s">
        <v>59</v>
      </c>
      <c r="E147" s="4" t="s">
        <v>21</v>
      </c>
      <c r="F147" s="4">
        <v>57</v>
      </c>
      <c r="G147" s="4">
        <v>12</v>
      </c>
      <c r="H147" s="111">
        <v>3.1</v>
      </c>
      <c r="I147" s="4">
        <v>79</v>
      </c>
      <c r="J147" s="2">
        <v>79</v>
      </c>
      <c r="K147" s="9">
        <f t="shared" si="4"/>
        <v>3.1</v>
      </c>
      <c r="L147" s="44"/>
      <c r="M147" s="51" t="s">
        <v>84</v>
      </c>
      <c r="N147" s="52">
        <v>43833</v>
      </c>
      <c r="O147" s="51" t="s">
        <v>56</v>
      </c>
      <c r="P147" s="2"/>
      <c r="Q147" s="25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>
      <c r="A148" s="12"/>
      <c r="B148" s="89" t="s">
        <v>14</v>
      </c>
      <c r="C148" s="7" t="s">
        <v>22</v>
      </c>
      <c r="D148" s="59" t="s">
        <v>59</v>
      </c>
      <c r="E148" s="4" t="s">
        <v>21</v>
      </c>
      <c r="F148" s="4">
        <v>65</v>
      </c>
      <c r="G148" s="4">
        <v>7</v>
      </c>
      <c r="H148" s="111">
        <v>2.6</v>
      </c>
      <c r="I148" s="4">
        <v>62</v>
      </c>
      <c r="J148" s="2">
        <v>62</v>
      </c>
      <c r="K148" s="9">
        <f t="shared" si="4"/>
        <v>2.6</v>
      </c>
      <c r="L148" s="44"/>
      <c r="M148" s="51" t="s">
        <v>84</v>
      </c>
      <c r="N148" s="52">
        <v>43833</v>
      </c>
      <c r="O148" s="51" t="s">
        <v>105</v>
      </c>
      <c r="P148" s="2"/>
      <c r="Q148" s="25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>
      <c r="A149" s="12"/>
      <c r="B149" s="89" t="s">
        <v>14</v>
      </c>
      <c r="C149" s="7" t="s">
        <v>22</v>
      </c>
      <c r="D149" s="59" t="s">
        <v>59</v>
      </c>
      <c r="E149" s="4" t="s">
        <v>21</v>
      </c>
      <c r="F149" s="4">
        <v>70</v>
      </c>
      <c r="G149" s="4">
        <v>5</v>
      </c>
      <c r="H149" s="111">
        <v>6.1</v>
      </c>
      <c r="I149" s="4">
        <v>135</v>
      </c>
      <c r="J149" s="2">
        <v>132</v>
      </c>
      <c r="K149" s="9">
        <f t="shared" si="4"/>
        <v>6.1</v>
      </c>
      <c r="L149" s="44"/>
      <c r="M149" s="51" t="s">
        <v>84</v>
      </c>
      <c r="N149" s="52">
        <v>43833</v>
      </c>
      <c r="O149" s="51" t="s">
        <v>105</v>
      </c>
      <c r="P149" s="2"/>
      <c r="Q149" s="25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>
      <c r="A150" s="12"/>
      <c r="B150" s="89" t="s">
        <v>14</v>
      </c>
      <c r="C150" s="7" t="s">
        <v>22</v>
      </c>
      <c r="D150" s="59" t="s">
        <v>59</v>
      </c>
      <c r="E150" s="4" t="s">
        <v>21</v>
      </c>
      <c r="F150" s="4">
        <v>71</v>
      </c>
      <c r="G150" s="4">
        <v>18</v>
      </c>
      <c r="H150" s="111">
        <v>3.8</v>
      </c>
      <c r="I150" s="4">
        <v>65</v>
      </c>
      <c r="J150" s="2">
        <v>63</v>
      </c>
      <c r="K150" s="9">
        <f t="shared" si="4"/>
        <v>3.8</v>
      </c>
      <c r="L150" s="44"/>
      <c r="M150" s="51" t="s">
        <v>84</v>
      </c>
      <c r="N150" s="52">
        <v>43833</v>
      </c>
      <c r="O150" s="51" t="s">
        <v>105</v>
      </c>
      <c r="P150" s="2"/>
      <c r="Q150" s="25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>
      <c r="A151" s="12"/>
      <c r="B151" s="89" t="s">
        <v>14</v>
      </c>
      <c r="C151" s="7" t="s">
        <v>22</v>
      </c>
      <c r="D151" s="59" t="s">
        <v>59</v>
      </c>
      <c r="E151" s="4" t="s">
        <v>23</v>
      </c>
      <c r="F151" s="4">
        <v>72</v>
      </c>
      <c r="G151" s="4">
        <v>18</v>
      </c>
      <c r="H151" s="111">
        <v>1.4</v>
      </c>
      <c r="I151" s="4">
        <v>53</v>
      </c>
      <c r="J151" s="2">
        <v>52</v>
      </c>
      <c r="K151" s="9">
        <f t="shared" si="4"/>
        <v>1.4</v>
      </c>
      <c r="L151" s="44"/>
      <c r="M151" s="51" t="s">
        <v>84</v>
      </c>
      <c r="N151" s="52">
        <v>43833</v>
      </c>
      <c r="O151" s="51" t="s">
        <v>105</v>
      </c>
      <c r="P151" s="2"/>
      <c r="Q151" s="25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>
      <c r="A152" s="12"/>
      <c r="B152" s="89" t="s">
        <v>14</v>
      </c>
      <c r="C152" s="7" t="s">
        <v>18</v>
      </c>
      <c r="D152" s="59" t="s">
        <v>59</v>
      </c>
      <c r="E152" s="4" t="s">
        <v>21</v>
      </c>
      <c r="F152" s="4">
        <v>76</v>
      </c>
      <c r="G152" s="4">
        <v>10</v>
      </c>
      <c r="H152" s="111">
        <v>1.1</v>
      </c>
      <c r="I152" s="4">
        <v>48</v>
      </c>
      <c r="J152" s="2">
        <v>48</v>
      </c>
      <c r="K152" s="9">
        <f t="shared" si="4"/>
        <v>1.1</v>
      </c>
      <c r="L152" s="44"/>
      <c r="M152" s="51" t="s">
        <v>84</v>
      </c>
      <c r="N152" s="52">
        <v>43833</v>
      </c>
      <c r="O152" s="51" t="s">
        <v>56</v>
      </c>
      <c r="P152" s="2"/>
      <c r="Q152" s="25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>
      <c r="A153" s="12"/>
      <c r="B153" s="89" t="s">
        <v>14</v>
      </c>
      <c r="C153" s="7" t="s">
        <v>18</v>
      </c>
      <c r="D153" s="59" t="s">
        <v>59</v>
      </c>
      <c r="E153" s="4" t="s">
        <v>21</v>
      </c>
      <c r="F153" s="4">
        <v>77</v>
      </c>
      <c r="G153" s="4">
        <v>14</v>
      </c>
      <c r="H153" s="111">
        <v>4.5</v>
      </c>
      <c r="I153" s="4">
        <v>109</v>
      </c>
      <c r="J153" s="2">
        <v>109</v>
      </c>
      <c r="K153" s="9">
        <f t="shared" si="4"/>
        <v>4.5</v>
      </c>
      <c r="L153" s="44"/>
      <c r="M153" s="51" t="s">
        <v>84</v>
      </c>
      <c r="N153" s="52">
        <v>43833</v>
      </c>
      <c r="O153" s="51" t="s">
        <v>56</v>
      </c>
      <c r="P153" s="2"/>
      <c r="Q153" s="25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>
      <c r="A154" s="12"/>
      <c r="B154" s="33" t="s">
        <v>13</v>
      </c>
      <c r="C154" s="7" t="s">
        <v>18</v>
      </c>
      <c r="D154" s="59" t="s">
        <v>59</v>
      </c>
      <c r="E154" s="4" t="s">
        <v>21</v>
      </c>
      <c r="F154" s="4">
        <v>22</v>
      </c>
      <c r="G154" s="4">
        <v>8</v>
      </c>
      <c r="H154" s="111">
        <v>2.6</v>
      </c>
      <c r="I154" s="4">
        <v>86</v>
      </c>
      <c r="J154" s="2">
        <v>81</v>
      </c>
      <c r="K154" s="9">
        <f t="shared" si="4"/>
        <v>2.6</v>
      </c>
      <c r="L154" s="44"/>
      <c r="M154" s="51" t="s">
        <v>87</v>
      </c>
      <c r="N154" s="52">
        <v>43833</v>
      </c>
      <c r="O154" s="51" t="s">
        <v>103</v>
      </c>
      <c r="P154" s="2"/>
      <c r="Q154" s="25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>
      <c r="A155" s="12"/>
      <c r="B155" s="33" t="s">
        <v>13</v>
      </c>
      <c r="C155" s="7" t="s">
        <v>18</v>
      </c>
      <c r="D155" s="59" t="s">
        <v>59</v>
      </c>
      <c r="E155" s="4" t="s">
        <v>21</v>
      </c>
      <c r="F155" s="4">
        <v>22</v>
      </c>
      <c r="G155" s="4">
        <v>9</v>
      </c>
      <c r="H155" s="111">
        <v>5.9</v>
      </c>
      <c r="I155" s="4">
        <v>158</v>
      </c>
      <c r="J155" s="2">
        <v>147</v>
      </c>
      <c r="K155" s="9">
        <f t="shared" si="4"/>
        <v>5.9</v>
      </c>
      <c r="L155" s="44"/>
      <c r="M155" s="51" t="s">
        <v>87</v>
      </c>
      <c r="N155" s="52">
        <v>43833</v>
      </c>
      <c r="O155" s="51" t="s">
        <v>103</v>
      </c>
      <c r="P155" s="2"/>
      <c r="Q155" s="25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>
      <c r="A156" s="12"/>
      <c r="B156" s="33" t="s">
        <v>13</v>
      </c>
      <c r="C156" s="7" t="s">
        <v>18</v>
      </c>
      <c r="D156" s="59" t="s">
        <v>59</v>
      </c>
      <c r="E156" s="4" t="s">
        <v>21</v>
      </c>
      <c r="F156" s="4">
        <v>27</v>
      </c>
      <c r="G156" s="4">
        <v>2</v>
      </c>
      <c r="H156" s="111">
        <v>2.5</v>
      </c>
      <c r="I156" s="4">
        <v>63</v>
      </c>
      <c r="J156" s="2">
        <v>56</v>
      </c>
      <c r="K156" s="9">
        <f t="shared" si="4"/>
        <v>2.5</v>
      </c>
      <c r="L156" s="44"/>
      <c r="M156" s="51" t="s">
        <v>87</v>
      </c>
      <c r="N156" s="52">
        <v>43833</v>
      </c>
      <c r="O156" s="51" t="s">
        <v>103</v>
      </c>
      <c r="P156" s="2"/>
      <c r="Q156" s="25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>
      <c r="A157" s="12"/>
      <c r="B157" s="34" t="s">
        <v>12</v>
      </c>
      <c r="C157" s="7" t="s">
        <v>20</v>
      </c>
      <c r="D157" s="59" t="s">
        <v>59</v>
      </c>
      <c r="E157" s="4" t="s">
        <v>21</v>
      </c>
      <c r="F157" s="4">
        <v>36</v>
      </c>
      <c r="G157" s="4">
        <v>7</v>
      </c>
      <c r="H157" s="111">
        <v>3.8</v>
      </c>
      <c r="I157" s="4">
        <v>80</v>
      </c>
      <c r="J157" s="2">
        <v>71</v>
      </c>
      <c r="K157" s="9">
        <f t="shared" si="4"/>
        <v>3.8</v>
      </c>
      <c r="L157" s="44"/>
      <c r="M157" s="51" t="s">
        <v>90</v>
      </c>
      <c r="N157" s="52">
        <v>43833</v>
      </c>
      <c r="O157" s="51" t="s">
        <v>107</v>
      </c>
      <c r="P157" s="2"/>
      <c r="Q157" s="25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>
      <c r="A158" s="12"/>
      <c r="B158" s="34" t="s">
        <v>12</v>
      </c>
      <c r="C158" s="7" t="s">
        <v>20</v>
      </c>
      <c r="D158" s="59" t="s">
        <v>59</v>
      </c>
      <c r="E158" s="4" t="s">
        <v>21</v>
      </c>
      <c r="F158" s="4">
        <v>43</v>
      </c>
      <c r="G158" s="4">
        <v>9</v>
      </c>
      <c r="H158" s="111">
        <v>1.6</v>
      </c>
      <c r="I158" s="4">
        <v>54</v>
      </c>
      <c r="J158" s="2">
        <v>49</v>
      </c>
      <c r="K158" s="9">
        <f t="shared" si="4"/>
        <v>1.6</v>
      </c>
      <c r="L158" s="44"/>
      <c r="M158" s="51" t="s">
        <v>90</v>
      </c>
      <c r="N158" s="52">
        <v>43833</v>
      </c>
      <c r="O158" s="51" t="s">
        <v>107</v>
      </c>
      <c r="P158" s="2"/>
      <c r="Q158" s="25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>
      <c r="A159" s="12"/>
      <c r="B159" s="90" t="s">
        <v>15</v>
      </c>
      <c r="C159" s="19" t="s">
        <v>22</v>
      </c>
      <c r="D159" s="59" t="s">
        <v>59</v>
      </c>
      <c r="E159" s="4" t="s">
        <v>21</v>
      </c>
      <c r="F159" s="4">
        <v>16</v>
      </c>
      <c r="G159" s="4">
        <v>6</v>
      </c>
      <c r="H159" s="111">
        <v>5.8</v>
      </c>
      <c r="I159" s="4">
        <v>84</v>
      </c>
      <c r="J159" s="2">
        <v>84</v>
      </c>
      <c r="K159" s="9">
        <f t="shared" si="4"/>
        <v>5.8</v>
      </c>
      <c r="L159" s="44"/>
      <c r="M159" s="51" t="s">
        <v>94</v>
      </c>
      <c r="N159" s="52">
        <v>43833</v>
      </c>
      <c r="O159" s="51" t="s">
        <v>63</v>
      </c>
      <c r="P159" s="2"/>
      <c r="Q159" s="25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>
      <c r="A160" s="12"/>
      <c r="B160" s="90" t="s">
        <v>15</v>
      </c>
      <c r="C160" s="7" t="s">
        <v>18</v>
      </c>
      <c r="D160" s="59" t="s">
        <v>59</v>
      </c>
      <c r="E160" s="4" t="s">
        <v>21</v>
      </c>
      <c r="F160" s="4">
        <v>34</v>
      </c>
      <c r="G160" s="4">
        <v>1</v>
      </c>
      <c r="H160" s="111">
        <v>6.5</v>
      </c>
      <c r="I160" s="4">
        <v>139</v>
      </c>
      <c r="J160" s="2">
        <v>139</v>
      </c>
      <c r="K160" s="9">
        <f t="shared" si="4"/>
        <v>6.5</v>
      </c>
      <c r="L160" s="44"/>
      <c r="M160" s="51" t="s">
        <v>94</v>
      </c>
      <c r="N160" s="52">
        <v>43833</v>
      </c>
      <c r="O160" s="51" t="s">
        <v>63</v>
      </c>
      <c r="P160" s="2"/>
      <c r="Q160" s="25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>
      <c r="A161" s="12"/>
      <c r="B161" s="90" t="s">
        <v>15</v>
      </c>
      <c r="C161" s="19" t="s">
        <v>18</v>
      </c>
      <c r="D161" s="59" t="s">
        <v>59</v>
      </c>
      <c r="E161" s="4" t="s">
        <v>21</v>
      </c>
      <c r="F161" s="4">
        <v>75</v>
      </c>
      <c r="G161" s="4">
        <v>9</v>
      </c>
      <c r="H161" s="111">
        <v>4.1</v>
      </c>
      <c r="I161" s="4">
        <v>61</v>
      </c>
      <c r="J161" s="2">
        <v>61</v>
      </c>
      <c r="K161" s="9">
        <f t="shared" si="4"/>
        <v>4.1</v>
      </c>
      <c r="L161" s="44"/>
      <c r="M161" s="51" t="s">
        <v>94</v>
      </c>
      <c r="N161" s="52">
        <v>43833</v>
      </c>
      <c r="O161" s="51" t="s">
        <v>63</v>
      </c>
      <c r="P161" s="2"/>
      <c r="Q161" s="25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>
      <c r="A162" s="12"/>
      <c r="B162" s="90" t="s">
        <v>15</v>
      </c>
      <c r="C162" s="19" t="s">
        <v>18</v>
      </c>
      <c r="D162" s="59" t="s">
        <v>59</v>
      </c>
      <c r="E162" s="4" t="s">
        <v>21</v>
      </c>
      <c r="F162" s="4">
        <v>115</v>
      </c>
      <c r="G162" s="4">
        <v>6</v>
      </c>
      <c r="H162" s="111">
        <v>1.4</v>
      </c>
      <c r="I162" s="4">
        <v>17</v>
      </c>
      <c r="J162" s="2">
        <v>11</v>
      </c>
      <c r="K162" s="9">
        <f t="shared" si="4"/>
        <v>1.4</v>
      </c>
      <c r="L162" s="44"/>
      <c r="M162" s="51" t="s">
        <v>94</v>
      </c>
      <c r="N162" s="52">
        <v>43833</v>
      </c>
      <c r="O162" s="51" t="s">
        <v>102</v>
      </c>
      <c r="P162" s="2"/>
      <c r="Q162" s="25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2.75">
      <c r="A163" s="12"/>
      <c r="B163" s="90" t="s">
        <v>15</v>
      </c>
      <c r="C163" s="19" t="s">
        <v>18</v>
      </c>
      <c r="D163" s="59" t="s">
        <v>59</v>
      </c>
      <c r="E163" s="4" t="s">
        <v>21</v>
      </c>
      <c r="F163" s="4">
        <v>118</v>
      </c>
      <c r="G163" s="4">
        <v>3</v>
      </c>
      <c r="H163" s="111">
        <v>14</v>
      </c>
      <c r="I163" s="4">
        <v>140</v>
      </c>
      <c r="J163" s="2">
        <v>140</v>
      </c>
      <c r="K163" s="9">
        <f t="shared" si="4"/>
        <v>14</v>
      </c>
      <c r="L163" s="44"/>
      <c r="M163" s="51" t="s">
        <v>94</v>
      </c>
      <c r="N163" s="52">
        <v>43833</v>
      </c>
      <c r="O163" s="51" t="s">
        <v>102</v>
      </c>
      <c r="P163" s="2"/>
      <c r="Q163" s="25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2.75">
      <c r="A164" s="12"/>
      <c r="B164" s="90" t="s">
        <v>15</v>
      </c>
      <c r="C164" s="19" t="s">
        <v>18</v>
      </c>
      <c r="D164" s="59" t="s">
        <v>59</v>
      </c>
      <c r="E164" s="4" t="s">
        <v>21</v>
      </c>
      <c r="F164" s="4">
        <v>71</v>
      </c>
      <c r="G164" s="4">
        <v>7</v>
      </c>
      <c r="H164" s="111">
        <v>6</v>
      </c>
      <c r="I164" s="4">
        <v>78</v>
      </c>
      <c r="J164" s="2">
        <v>78</v>
      </c>
      <c r="K164" s="9">
        <f t="shared" si="4"/>
        <v>6</v>
      </c>
      <c r="L164" s="44"/>
      <c r="M164" s="51" t="s">
        <v>94</v>
      </c>
      <c r="N164" s="52">
        <v>43833</v>
      </c>
      <c r="O164" s="51" t="s">
        <v>63</v>
      </c>
      <c r="P164" s="2"/>
      <c r="Q164" s="25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>
      <c r="A165" s="12"/>
      <c r="B165" s="90" t="s">
        <v>15</v>
      </c>
      <c r="C165" s="19" t="s">
        <v>18</v>
      </c>
      <c r="D165" s="59" t="s">
        <v>59</v>
      </c>
      <c r="E165" s="4" t="s">
        <v>21</v>
      </c>
      <c r="F165" s="4">
        <v>25</v>
      </c>
      <c r="G165" s="4">
        <v>3</v>
      </c>
      <c r="H165" s="111">
        <v>7.4</v>
      </c>
      <c r="I165" s="4">
        <v>56</v>
      </c>
      <c r="J165" s="2">
        <v>56</v>
      </c>
      <c r="K165" s="9">
        <f t="shared" si="4"/>
        <v>7.4</v>
      </c>
      <c r="L165" s="44"/>
      <c r="M165" s="51" t="s">
        <v>94</v>
      </c>
      <c r="N165" s="52">
        <v>43833</v>
      </c>
      <c r="O165" s="51" t="s">
        <v>63</v>
      </c>
      <c r="P165" s="2"/>
      <c r="Q165" s="25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>
      <c r="A166" s="12"/>
      <c r="B166" s="90" t="s">
        <v>15</v>
      </c>
      <c r="C166" s="19" t="s">
        <v>18</v>
      </c>
      <c r="D166" s="59" t="s">
        <v>59</v>
      </c>
      <c r="E166" s="4" t="s">
        <v>21</v>
      </c>
      <c r="F166" s="4">
        <v>123</v>
      </c>
      <c r="G166" s="4">
        <v>9</v>
      </c>
      <c r="H166" s="111">
        <v>8.5</v>
      </c>
      <c r="I166" s="4">
        <v>130</v>
      </c>
      <c r="J166" s="2">
        <v>128</v>
      </c>
      <c r="K166" s="9">
        <f t="shared" si="4"/>
        <v>8.5</v>
      </c>
      <c r="L166" s="44"/>
      <c r="M166" s="51" t="s">
        <v>94</v>
      </c>
      <c r="N166" s="52">
        <v>43833</v>
      </c>
      <c r="O166" s="51" t="s">
        <v>101</v>
      </c>
      <c r="P166" s="2"/>
      <c r="Q166" s="25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3.5" thickBot="1">
      <c r="A167" s="12"/>
      <c r="B167" s="90" t="s">
        <v>15</v>
      </c>
      <c r="C167" s="19" t="s">
        <v>18</v>
      </c>
      <c r="D167" s="59" t="s">
        <v>59</v>
      </c>
      <c r="E167" s="4" t="s">
        <v>21</v>
      </c>
      <c r="F167" s="4">
        <v>92</v>
      </c>
      <c r="G167" s="4">
        <v>1</v>
      </c>
      <c r="H167" s="111">
        <v>7.8</v>
      </c>
      <c r="I167" s="4">
        <v>127</v>
      </c>
      <c r="J167" s="2">
        <v>111</v>
      </c>
      <c r="K167" s="9">
        <f t="shared" si="4"/>
        <v>7.8</v>
      </c>
      <c r="L167" s="44"/>
      <c r="M167" s="51" t="s">
        <v>94</v>
      </c>
      <c r="N167" s="52">
        <v>43833</v>
      </c>
      <c r="O167" s="51" t="s">
        <v>102</v>
      </c>
      <c r="P167" s="2"/>
      <c r="Q167" s="25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3.5" customHeight="1" thickBot="1">
      <c r="A168" s="31"/>
      <c r="B168" s="123" t="s">
        <v>17</v>
      </c>
      <c r="C168" s="124"/>
      <c r="D168" s="21"/>
      <c r="E168" s="22"/>
      <c r="F168" s="23"/>
      <c r="G168" s="23"/>
      <c r="H168" s="114">
        <f>SUM(H129:H167)</f>
        <v>182.89999999999995</v>
      </c>
      <c r="I168" s="114">
        <f>SUM(I129:I167)</f>
        <v>2934</v>
      </c>
      <c r="J168" s="114">
        <f>SUM(J129:J167)</f>
        <v>2772</v>
      </c>
      <c r="K168" s="114">
        <f>SUM(K129:K167)</f>
        <v>182.89999999999995</v>
      </c>
      <c r="L168" s="14">
        <f>SUM(L129:L167)</f>
        <v>0</v>
      </c>
      <c r="M168" s="53"/>
      <c r="N168" s="63"/>
      <c r="O168" s="53"/>
      <c r="P168" s="22"/>
      <c r="Q168" s="50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>
      <c r="A169" s="30"/>
      <c r="B169" s="35" t="s">
        <v>16</v>
      </c>
      <c r="C169" s="19" t="s">
        <v>20</v>
      </c>
      <c r="D169" s="20" t="s">
        <v>60</v>
      </c>
      <c r="E169" s="15" t="s">
        <v>21</v>
      </c>
      <c r="F169" s="16">
        <v>2</v>
      </c>
      <c r="G169" s="16">
        <v>4</v>
      </c>
      <c r="H169" s="115">
        <v>2</v>
      </c>
      <c r="I169" s="38">
        <v>49</v>
      </c>
      <c r="J169" s="15">
        <v>39</v>
      </c>
      <c r="K169" s="9">
        <f aca="true" t="shared" si="5" ref="K169:K199">H169</f>
        <v>2</v>
      </c>
      <c r="L169" s="45"/>
      <c r="M169" s="51" t="s">
        <v>78</v>
      </c>
      <c r="N169" s="52">
        <v>43833</v>
      </c>
      <c r="O169" s="51" t="s">
        <v>122</v>
      </c>
      <c r="P169" s="15"/>
      <c r="Q169" s="26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>
      <c r="A170" s="12"/>
      <c r="B170" s="35" t="s">
        <v>16</v>
      </c>
      <c r="C170" s="7" t="s">
        <v>20</v>
      </c>
      <c r="D170" s="20" t="s">
        <v>60</v>
      </c>
      <c r="E170" s="2" t="s">
        <v>24</v>
      </c>
      <c r="F170" s="16">
        <v>26</v>
      </c>
      <c r="G170" s="16">
        <v>11</v>
      </c>
      <c r="H170" s="115">
        <v>1.8</v>
      </c>
      <c r="I170" s="38">
        <v>35</v>
      </c>
      <c r="J170" s="15">
        <v>30</v>
      </c>
      <c r="K170" s="9">
        <f t="shared" si="5"/>
        <v>1.8</v>
      </c>
      <c r="L170" s="44"/>
      <c r="M170" s="51" t="s">
        <v>78</v>
      </c>
      <c r="N170" s="52">
        <v>43833</v>
      </c>
      <c r="O170" s="51" t="s">
        <v>121</v>
      </c>
      <c r="P170" s="2"/>
      <c r="Q170" s="25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>
      <c r="A171" s="62"/>
      <c r="B171" s="35" t="s">
        <v>16</v>
      </c>
      <c r="C171" s="7" t="s">
        <v>20</v>
      </c>
      <c r="D171" s="20" t="s">
        <v>60</v>
      </c>
      <c r="E171" s="2" t="s">
        <v>21</v>
      </c>
      <c r="F171" s="16">
        <v>42</v>
      </c>
      <c r="G171" s="16">
        <v>1.1</v>
      </c>
      <c r="H171" s="115">
        <v>6.3</v>
      </c>
      <c r="I171" s="38">
        <v>159</v>
      </c>
      <c r="J171" s="15">
        <v>108</v>
      </c>
      <c r="K171" s="9">
        <f t="shared" si="5"/>
        <v>6.3</v>
      </c>
      <c r="L171" s="49"/>
      <c r="M171" s="51" t="s">
        <v>78</v>
      </c>
      <c r="N171" s="52">
        <v>43833</v>
      </c>
      <c r="O171" s="51" t="s">
        <v>115</v>
      </c>
      <c r="P171" s="46"/>
      <c r="Q171" s="47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3.5" customHeight="1">
      <c r="A172" s="12"/>
      <c r="B172" s="35" t="s">
        <v>14</v>
      </c>
      <c r="C172" s="7" t="s">
        <v>22</v>
      </c>
      <c r="D172" s="20" t="s">
        <v>60</v>
      </c>
      <c r="E172" s="2" t="s">
        <v>21</v>
      </c>
      <c r="F172" s="16">
        <v>26</v>
      </c>
      <c r="G172" s="16">
        <v>14</v>
      </c>
      <c r="H172" s="115">
        <v>3.6</v>
      </c>
      <c r="I172" s="38">
        <v>52</v>
      </c>
      <c r="J172" s="15">
        <v>46</v>
      </c>
      <c r="K172" s="9">
        <f t="shared" si="5"/>
        <v>3.6</v>
      </c>
      <c r="L172" s="79"/>
      <c r="M172" s="51" t="s">
        <v>91</v>
      </c>
      <c r="N172" s="52">
        <v>43833</v>
      </c>
      <c r="O172" s="51" t="s">
        <v>56</v>
      </c>
      <c r="P172" s="2"/>
      <c r="Q172" s="25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>
      <c r="A173" s="30"/>
      <c r="B173" s="35" t="s">
        <v>14</v>
      </c>
      <c r="C173" s="7" t="s">
        <v>18</v>
      </c>
      <c r="D173" s="20" t="s">
        <v>60</v>
      </c>
      <c r="E173" s="2" t="s">
        <v>21</v>
      </c>
      <c r="F173" s="16">
        <v>16</v>
      </c>
      <c r="G173" s="16">
        <v>10</v>
      </c>
      <c r="H173" s="115">
        <v>2.1</v>
      </c>
      <c r="I173" s="38">
        <v>38</v>
      </c>
      <c r="J173" s="15">
        <v>33</v>
      </c>
      <c r="K173" s="9">
        <f t="shared" si="5"/>
        <v>2.1</v>
      </c>
      <c r="L173" s="45"/>
      <c r="M173" s="51" t="s">
        <v>91</v>
      </c>
      <c r="N173" s="52">
        <v>43833</v>
      </c>
      <c r="O173" s="51" t="s">
        <v>56</v>
      </c>
      <c r="P173" s="15"/>
      <c r="Q173" s="26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>
      <c r="A174" s="30"/>
      <c r="B174" s="35" t="s">
        <v>14</v>
      </c>
      <c r="C174" s="7" t="s">
        <v>20</v>
      </c>
      <c r="D174" s="20" t="s">
        <v>60</v>
      </c>
      <c r="E174" s="2" t="s">
        <v>21</v>
      </c>
      <c r="F174" s="16">
        <v>3</v>
      </c>
      <c r="G174" s="16">
        <v>3</v>
      </c>
      <c r="H174" s="115">
        <v>5.9</v>
      </c>
      <c r="I174" s="38">
        <v>126</v>
      </c>
      <c r="J174" s="15">
        <v>105</v>
      </c>
      <c r="K174" s="9">
        <f t="shared" si="5"/>
        <v>5.9</v>
      </c>
      <c r="L174" s="45"/>
      <c r="M174" s="51" t="s">
        <v>125</v>
      </c>
      <c r="N174" s="52">
        <v>43872</v>
      </c>
      <c r="O174" s="51" t="s">
        <v>56</v>
      </c>
      <c r="P174" s="15"/>
      <c r="Q174" s="26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>
      <c r="A175" s="30"/>
      <c r="B175" s="35" t="s">
        <v>14</v>
      </c>
      <c r="C175" s="7" t="s">
        <v>20</v>
      </c>
      <c r="D175" s="20" t="s">
        <v>60</v>
      </c>
      <c r="E175" s="2" t="s">
        <v>23</v>
      </c>
      <c r="F175" s="16">
        <v>17</v>
      </c>
      <c r="G175" s="16">
        <v>4.1</v>
      </c>
      <c r="H175" s="115">
        <v>5.2</v>
      </c>
      <c r="I175" s="38">
        <v>194</v>
      </c>
      <c r="J175" s="15">
        <v>178</v>
      </c>
      <c r="K175" s="9">
        <f t="shared" si="5"/>
        <v>5.2</v>
      </c>
      <c r="L175" s="45"/>
      <c r="M175" s="51" t="s">
        <v>125</v>
      </c>
      <c r="N175" s="52">
        <v>43872</v>
      </c>
      <c r="O175" s="51" t="s">
        <v>56</v>
      </c>
      <c r="P175" s="15"/>
      <c r="Q175" s="26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>
      <c r="A176" s="30"/>
      <c r="B176" s="35" t="s">
        <v>14</v>
      </c>
      <c r="C176" s="7" t="s">
        <v>18</v>
      </c>
      <c r="D176" s="20" t="s">
        <v>60</v>
      </c>
      <c r="E176" s="2" t="s">
        <v>21</v>
      </c>
      <c r="F176" s="16">
        <v>12</v>
      </c>
      <c r="G176" s="16">
        <v>5.1</v>
      </c>
      <c r="H176" s="115">
        <v>13.5</v>
      </c>
      <c r="I176" s="38">
        <v>366</v>
      </c>
      <c r="J176" s="15">
        <v>327</v>
      </c>
      <c r="K176" s="9">
        <f t="shared" si="5"/>
        <v>13.5</v>
      </c>
      <c r="L176" s="45"/>
      <c r="M176" s="51" t="s">
        <v>125</v>
      </c>
      <c r="N176" s="52">
        <v>43872</v>
      </c>
      <c r="O176" s="51" t="s">
        <v>56</v>
      </c>
      <c r="P176" s="15"/>
      <c r="Q176" s="26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>
      <c r="A177" s="30"/>
      <c r="B177" s="35" t="s">
        <v>14</v>
      </c>
      <c r="C177" s="7" t="s">
        <v>18</v>
      </c>
      <c r="D177" s="20" t="s">
        <v>60</v>
      </c>
      <c r="E177" s="2" t="s">
        <v>21</v>
      </c>
      <c r="F177" s="16">
        <v>68</v>
      </c>
      <c r="G177" s="16">
        <v>3</v>
      </c>
      <c r="H177" s="115">
        <v>15</v>
      </c>
      <c r="I177" s="38">
        <v>348</v>
      </c>
      <c r="J177" s="15">
        <v>310</v>
      </c>
      <c r="K177" s="9">
        <f t="shared" si="5"/>
        <v>15</v>
      </c>
      <c r="L177" s="45"/>
      <c r="M177" s="51" t="s">
        <v>125</v>
      </c>
      <c r="N177" s="52">
        <v>43872</v>
      </c>
      <c r="O177" s="51" t="s">
        <v>56</v>
      </c>
      <c r="P177" s="15"/>
      <c r="Q177" s="26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>
      <c r="A178" s="30"/>
      <c r="B178" s="90" t="s">
        <v>15</v>
      </c>
      <c r="C178" s="19" t="s">
        <v>18</v>
      </c>
      <c r="D178" s="20" t="s">
        <v>60</v>
      </c>
      <c r="E178" s="2" t="s">
        <v>21</v>
      </c>
      <c r="F178" s="16">
        <v>48</v>
      </c>
      <c r="G178" s="16">
        <v>1.1</v>
      </c>
      <c r="H178" s="115">
        <v>11.7</v>
      </c>
      <c r="I178" s="38">
        <v>418</v>
      </c>
      <c r="J178" s="15">
        <v>388</v>
      </c>
      <c r="K178" s="9">
        <f t="shared" si="5"/>
        <v>11.7</v>
      </c>
      <c r="L178" s="45"/>
      <c r="M178" s="51" t="s">
        <v>95</v>
      </c>
      <c r="N178" s="52">
        <v>43833</v>
      </c>
      <c r="O178" s="51" t="s">
        <v>63</v>
      </c>
      <c r="P178" s="2"/>
      <c r="Q178" s="25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>
      <c r="A179" s="30"/>
      <c r="B179" s="90" t="s">
        <v>15</v>
      </c>
      <c r="C179" s="19" t="s">
        <v>18</v>
      </c>
      <c r="D179" s="20" t="s">
        <v>60</v>
      </c>
      <c r="E179" s="2" t="s">
        <v>23</v>
      </c>
      <c r="F179" s="16">
        <v>67</v>
      </c>
      <c r="G179" s="16">
        <v>10</v>
      </c>
      <c r="H179" s="115">
        <v>4.8</v>
      </c>
      <c r="I179" s="38">
        <v>58</v>
      </c>
      <c r="J179" s="15">
        <v>49</v>
      </c>
      <c r="K179" s="9">
        <f t="shared" si="5"/>
        <v>4.8</v>
      </c>
      <c r="L179" s="45"/>
      <c r="M179" s="51" t="s">
        <v>95</v>
      </c>
      <c r="N179" s="52">
        <v>43833</v>
      </c>
      <c r="O179" s="51" t="s">
        <v>102</v>
      </c>
      <c r="P179" s="2"/>
      <c r="Q179" s="25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>
      <c r="A180" s="30"/>
      <c r="B180" s="90" t="s">
        <v>15</v>
      </c>
      <c r="C180" s="19" t="s">
        <v>18</v>
      </c>
      <c r="D180" s="20" t="s">
        <v>60</v>
      </c>
      <c r="E180" s="2" t="s">
        <v>21</v>
      </c>
      <c r="F180" s="16">
        <v>96</v>
      </c>
      <c r="G180" s="16">
        <v>1.1</v>
      </c>
      <c r="H180" s="115">
        <v>22.1</v>
      </c>
      <c r="I180" s="38">
        <v>335</v>
      </c>
      <c r="J180" s="15">
        <v>292</v>
      </c>
      <c r="K180" s="9">
        <f t="shared" si="5"/>
        <v>22.1</v>
      </c>
      <c r="L180" s="45"/>
      <c r="M180" s="51" t="s">
        <v>95</v>
      </c>
      <c r="N180" s="52">
        <v>43833</v>
      </c>
      <c r="O180" s="51" t="s">
        <v>102</v>
      </c>
      <c r="P180" s="2"/>
      <c r="Q180" s="25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>
      <c r="A181" s="30"/>
      <c r="B181" s="90" t="s">
        <v>15</v>
      </c>
      <c r="C181" s="19" t="s">
        <v>18</v>
      </c>
      <c r="D181" s="20" t="s">
        <v>60</v>
      </c>
      <c r="E181" s="2" t="s">
        <v>21</v>
      </c>
      <c r="F181" s="16">
        <v>126</v>
      </c>
      <c r="G181" s="16">
        <v>3</v>
      </c>
      <c r="H181" s="115">
        <v>6.7</v>
      </c>
      <c r="I181" s="38">
        <v>113</v>
      </c>
      <c r="J181" s="15">
        <v>99</v>
      </c>
      <c r="K181" s="9">
        <f t="shared" si="5"/>
        <v>6.7</v>
      </c>
      <c r="L181" s="45"/>
      <c r="M181" s="51" t="s">
        <v>95</v>
      </c>
      <c r="N181" s="52">
        <v>43833</v>
      </c>
      <c r="O181" s="51" t="s">
        <v>101</v>
      </c>
      <c r="P181" s="2"/>
      <c r="Q181" s="25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>
      <c r="A182" s="30"/>
      <c r="B182" s="90" t="s">
        <v>15</v>
      </c>
      <c r="C182" s="19" t="s">
        <v>18</v>
      </c>
      <c r="D182" s="20" t="s">
        <v>60</v>
      </c>
      <c r="E182" s="2" t="s">
        <v>21</v>
      </c>
      <c r="F182" s="16">
        <v>127</v>
      </c>
      <c r="G182" s="16">
        <v>5</v>
      </c>
      <c r="H182" s="115">
        <v>17</v>
      </c>
      <c r="I182" s="38">
        <v>189</v>
      </c>
      <c r="J182" s="15">
        <v>169</v>
      </c>
      <c r="K182" s="9">
        <f t="shared" si="5"/>
        <v>17</v>
      </c>
      <c r="L182" s="45"/>
      <c r="M182" s="51" t="s">
        <v>95</v>
      </c>
      <c r="N182" s="52">
        <v>43833</v>
      </c>
      <c r="O182" s="51" t="s">
        <v>102</v>
      </c>
      <c r="P182" s="2"/>
      <c r="Q182" s="25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>
      <c r="A183" s="30"/>
      <c r="B183" s="33" t="s">
        <v>11</v>
      </c>
      <c r="C183" s="7" t="s">
        <v>18</v>
      </c>
      <c r="D183" s="20" t="s">
        <v>60</v>
      </c>
      <c r="E183" s="2" t="s">
        <v>21</v>
      </c>
      <c r="F183" s="16">
        <v>96</v>
      </c>
      <c r="G183" s="16">
        <v>2</v>
      </c>
      <c r="H183" s="115">
        <v>10.6</v>
      </c>
      <c r="I183" s="38">
        <v>267</v>
      </c>
      <c r="J183" s="15">
        <v>234</v>
      </c>
      <c r="K183" s="9">
        <f t="shared" si="5"/>
        <v>10.6</v>
      </c>
      <c r="L183" s="45"/>
      <c r="M183" s="51" t="s">
        <v>96</v>
      </c>
      <c r="N183" s="52">
        <v>43833</v>
      </c>
      <c r="O183" s="51" t="s">
        <v>101</v>
      </c>
      <c r="P183" s="2"/>
      <c r="Q183" s="25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>
      <c r="A184" s="30"/>
      <c r="B184" s="33" t="s">
        <v>11</v>
      </c>
      <c r="C184" s="7" t="s">
        <v>18</v>
      </c>
      <c r="D184" s="20" t="s">
        <v>60</v>
      </c>
      <c r="E184" s="2" t="s">
        <v>23</v>
      </c>
      <c r="F184" s="16">
        <v>97</v>
      </c>
      <c r="G184" s="16">
        <v>1</v>
      </c>
      <c r="H184" s="115">
        <v>5.8</v>
      </c>
      <c r="I184" s="38">
        <v>70</v>
      </c>
      <c r="J184" s="15">
        <v>62</v>
      </c>
      <c r="K184" s="9">
        <f t="shared" si="5"/>
        <v>5.8</v>
      </c>
      <c r="L184" s="45"/>
      <c r="M184" s="51" t="s">
        <v>96</v>
      </c>
      <c r="N184" s="52">
        <v>43833</v>
      </c>
      <c r="O184" s="51" t="s">
        <v>109</v>
      </c>
      <c r="P184" s="2"/>
      <c r="Q184" s="25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>
      <c r="A185" s="30"/>
      <c r="B185" s="33" t="s">
        <v>11</v>
      </c>
      <c r="C185" s="7" t="s">
        <v>18</v>
      </c>
      <c r="D185" s="20" t="s">
        <v>60</v>
      </c>
      <c r="E185" s="15" t="s">
        <v>21</v>
      </c>
      <c r="F185" s="16">
        <v>37</v>
      </c>
      <c r="G185" s="16">
        <v>1.3</v>
      </c>
      <c r="H185" s="115">
        <v>5.4</v>
      </c>
      <c r="I185" s="38">
        <v>155</v>
      </c>
      <c r="J185" s="15">
        <v>137</v>
      </c>
      <c r="K185" s="9">
        <f t="shared" si="5"/>
        <v>5.4</v>
      </c>
      <c r="L185" s="45"/>
      <c r="M185" s="51" t="s">
        <v>124</v>
      </c>
      <c r="N185" s="52">
        <v>43878</v>
      </c>
      <c r="O185" s="51" t="s">
        <v>102</v>
      </c>
      <c r="P185" s="2"/>
      <c r="Q185" s="2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>
      <c r="A186" s="30"/>
      <c r="B186" s="33" t="s">
        <v>11</v>
      </c>
      <c r="C186" s="7" t="s">
        <v>18</v>
      </c>
      <c r="D186" s="20" t="s">
        <v>60</v>
      </c>
      <c r="E186" s="15" t="s">
        <v>21</v>
      </c>
      <c r="F186" s="16">
        <v>40</v>
      </c>
      <c r="G186" s="16">
        <v>4.5</v>
      </c>
      <c r="H186" s="115">
        <v>5.4</v>
      </c>
      <c r="I186" s="38">
        <v>99</v>
      </c>
      <c r="J186" s="15">
        <v>87</v>
      </c>
      <c r="K186" s="9">
        <f t="shared" si="5"/>
        <v>5.4</v>
      </c>
      <c r="L186" s="45"/>
      <c r="M186" s="51" t="s">
        <v>124</v>
      </c>
      <c r="N186" s="52">
        <v>43878</v>
      </c>
      <c r="O186" s="51" t="s">
        <v>108</v>
      </c>
      <c r="P186" s="2"/>
      <c r="Q186" s="25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>
      <c r="A187" s="30"/>
      <c r="B187" s="33" t="s">
        <v>11</v>
      </c>
      <c r="C187" s="7" t="s">
        <v>18</v>
      </c>
      <c r="D187" s="20" t="s">
        <v>60</v>
      </c>
      <c r="E187" s="15" t="s">
        <v>21</v>
      </c>
      <c r="F187" s="16">
        <v>47</v>
      </c>
      <c r="G187" s="16">
        <v>4.1</v>
      </c>
      <c r="H187" s="115">
        <v>4.5</v>
      </c>
      <c r="I187" s="38">
        <v>65</v>
      </c>
      <c r="J187" s="15">
        <v>56</v>
      </c>
      <c r="K187" s="9">
        <f t="shared" si="5"/>
        <v>4.5</v>
      </c>
      <c r="L187" s="45"/>
      <c r="M187" s="51" t="s">
        <v>124</v>
      </c>
      <c r="N187" s="52">
        <v>43878</v>
      </c>
      <c r="O187" s="51" t="s">
        <v>102</v>
      </c>
      <c r="P187" s="2"/>
      <c r="Q187" s="25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>
      <c r="A188" s="30"/>
      <c r="B188" s="33" t="s">
        <v>11</v>
      </c>
      <c r="C188" s="7" t="s">
        <v>18</v>
      </c>
      <c r="D188" s="20" t="s">
        <v>60</v>
      </c>
      <c r="E188" s="15" t="s">
        <v>21</v>
      </c>
      <c r="F188" s="16">
        <v>73</v>
      </c>
      <c r="G188" s="16">
        <v>7</v>
      </c>
      <c r="H188" s="115">
        <v>16.1</v>
      </c>
      <c r="I188" s="38">
        <v>233</v>
      </c>
      <c r="J188" s="15">
        <v>201</v>
      </c>
      <c r="K188" s="9">
        <f t="shared" si="5"/>
        <v>16.1</v>
      </c>
      <c r="L188" s="45"/>
      <c r="M188" s="51" t="s">
        <v>124</v>
      </c>
      <c r="N188" s="52">
        <v>43878</v>
      </c>
      <c r="O188" s="51" t="s">
        <v>101</v>
      </c>
      <c r="P188" s="2"/>
      <c r="Q188" s="25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>
      <c r="A189" s="30"/>
      <c r="B189" s="33" t="s">
        <v>11</v>
      </c>
      <c r="C189" s="7" t="s">
        <v>18</v>
      </c>
      <c r="D189" s="20" t="s">
        <v>60</v>
      </c>
      <c r="E189" s="15" t="s">
        <v>21</v>
      </c>
      <c r="F189" s="16">
        <v>75</v>
      </c>
      <c r="G189" s="16">
        <v>4</v>
      </c>
      <c r="H189" s="115">
        <v>3.7</v>
      </c>
      <c r="I189" s="38">
        <v>82</v>
      </c>
      <c r="J189" s="15">
        <v>75</v>
      </c>
      <c r="K189" s="9">
        <f t="shared" si="5"/>
        <v>3.7</v>
      </c>
      <c r="L189" s="45"/>
      <c r="M189" s="51" t="s">
        <v>124</v>
      </c>
      <c r="N189" s="52">
        <v>43878</v>
      </c>
      <c r="O189" s="51" t="s">
        <v>101</v>
      </c>
      <c r="P189" s="2"/>
      <c r="Q189" s="25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>
      <c r="A190" s="30"/>
      <c r="B190" s="33" t="s">
        <v>11</v>
      </c>
      <c r="C190" s="7" t="s">
        <v>18</v>
      </c>
      <c r="D190" s="20" t="s">
        <v>60</v>
      </c>
      <c r="E190" s="15" t="s">
        <v>21</v>
      </c>
      <c r="F190" s="16">
        <v>76</v>
      </c>
      <c r="G190" s="16">
        <v>5</v>
      </c>
      <c r="H190" s="115">
        <v>3.5</v>
      </c>
      <c r="I190" s="38">
        <v>123</v>
      </c>
      <c r="J190" s="15">
        <v>106</v>
      </c>
      <c r="K190" s="9">
        <f t="shared" si="5"/>
        <v>3.5</v>
      </c>
      <c r="L190" s="45"/>
      <c r="M190" s="51" t="s">
        <v>124</v>
      </c>
      <c r="N190" s="52">
        <v>43878</v>
      </c>
      <c r="O190" s="51" t="s">
        <v>101</v>
      </c>
      <c r="P190" s="2"/>
      <c r="Q190" s="25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>
      <c r="A191" s="30"/>
      <c r="B191" s="33" t="s">
        <v>12</v>
      </c>
      <c r="C191" s="7" t="s">
        <v>20</v>
      </c>
      <c r="D191" s="20" t="s">
        <v>60</v>
      </c>
      <c r="E191" s="15" t="s">
        <v>23</v>
      </c>
      <c r="F191" s="16">
        <v>32</v>
      </c>
      <c r="G191" s="16">
        <v>2</v>
      </c>
      <c r="H191" s="115">
        <v>17.6</v>
      </c>
      <c r="I191" s="38">
        <v>452</v>
      </c>
      <c r="J191" s="15">
        <v>411</v>
      </c>
      <c r="K191" s="9">
        <f t="shared" si="5"/>
        <v>17.6</v>
      </c>
      <c r="L191" s="45"/>
      <c r="M191" s="51" t="s">
        <v>132</v>
      </c>
      <c r="N191" s="52">
        <v>43865</v>
      </c>
      <c r="O191" s="51" t="s">
        <v>107</v>
      </c>
      <c r="P191" s="2"/>
      <c r="Q191" s="25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>
      <c r="A192" s="30"/>
      <c r="B192" s="33" t="s">
        <v>12</v>
      </c>
      <c r="C192" s="7" t="s">
        <v>20</v>
      </c>
      <c r="D192" s="20" t="s">
        <v>60</v>
      </c>
      <c r="E192" s="15" t="s">
        <v>21</v>
      </c>
      <c r="F192" s="16">
        <v>43</v>
      </c>
      <c r="G192" s="16">
        <v>4</v>
      </c>
      <c r="H192" s="115">
        <v>23</v>
      </c>
      <c r="I192" s="38">
        <v>535</v>
      </c>
      <c r="J192" s="15">
        <v>470</v>
      </c>
      <c r="K192" s="9">
        <f t="shared" si="5"/>
        <v>23</v>
      </c>
      <c r="L192" s="45"/>
      <c r="M192" s="51" t="s">
        <v>132</v>
      </c>
      <c r="N192" s="52">
        <v>43865</v>
      </c>
      <c r="O192" s="51" t="s">
        <v>107</v>
      </c>
      <c r="P192" s="2"/>
      <c r="Q192" s="25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>
      <c r="A193" s="30"/>
      <c r="B193" s="33" t="s">
        <v>12</v>
      </c>
      <c r="C193" s="7" t="s">
        <v>20</v>
      </c>
      <c r="D193" s="20" t="s">
        <v>60</v>
      </c>
      <c r="E193" s="15" t="s">
        <v>21</v>
      </c>
      <c r="F193" s="16">
        <v>25</v>
      </c>
      <c r="G193" s="16">
        <v>14</v>
      </c>
      <c r="H193" s="115">
        <v>7.6</v>
      </c>
      <c r="I193" s="38">
        <v>407</v>
      </c>
      <c r="J193" s="15">
        <v>376</v>
      </c>
      <c r="K193" s="9">
        <f t="shared" si="5"/>
        <v>7.6</v>
      </c>
      <c r="L193" s="45"/>
      <c r="M193" s="51" t="s">
        <v>132</v>
      </c>
      <c r="N193" s="52">
        <v>43865</v>
      </c>
      <c r="O193" s="51" t="s">
        <v>107</v>
      </c>
      <c r="P193" s="2"/>
      <c r="Q193" s="25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>
      <c r="A194" s="30"/>
      <c r="B194" s="33" t="s">
        <v>12</v>
      </c>
      <c r="C194" s="7" t="s">
        <v>20</v>
      </c>
      <c r="D194" s="20" t="s">
        <v>60</v>
      </c>
      <c r="E194" s="15" t="s">
        <v>21</v>
      </c>
      <c r="F194" s="16">
        <v>33</v>
      </c>
      <c r="G194" s="16">
        <v>3.1</v>
      </c>
      <c r="H194" s="115">
        <v>6</v>
      </c>
      <c r="I194" s="38">
        <v>193</v>
      </c>
      <c r="J194" s="15">
        <v>179</v>
      </c>
      <c r="K194" s="9">
        <f t="shared" si="5"/>
        <v>6</v>
      </c>
      <c r="L194" s="45"/>
      <c r="M194" s="51" t="s">
        <v>132</v>
      </c>
      <c r="N194" s="52">
        <v>43865</v>
      </c>
      <c r="O194" s="51" t="s">
        <v>107</v>
      </c>
      <c r="P194" s="2"/>
      <c r="Q194" s="25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2.75">
      <c r="A195" s="30"/>
      <c r="B195" s="33" t="s">
        <v>13</v>
      </c>
      <c r="C195" s="7" t="s">
        <v>20</v>
      </c>
      <c r="D195" s="20" t="s">
        <v>60</v>
      </c>
      <c r="E195" s="15" t="s">
        <v>21</v>
      </c>
      <c r="F195" s="16">
        <v>7</v>
      </c>
      <c r="G195" s="16">
        <v>1</v>
      </c>
      <c r="H195" s="115">
        <v>10.3</v>
      </c>
      <c r="I195" s="38">
        <v>210</v>
      </c>
      <c r="J195" s="15">
        <v>191</v>
      </c>
      <c r="K195" s="9">
        <f t="shared" si="5"/>
        <v>10.3</v>
      </c>
      <c r="L195" s="45"/>
      <c r="M195" s="51" t="s">
        <v>100</v>
      </c>
      <c r="N195" s="52">
        <v>43853</v>
      </c>
      <c r="O195" s="51" t="s">
        <v>103</v>
      </c>
      <c r="P195" s="2"/>
      <c r="Q195" s="25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ht="12.75">
      <c r="A196" s="30"/>
      <c r="B196" s="33" t="s">
        <v>13</v>
      </c>
      <c r="C196" s="7" t="s">
        <v>18</v>
      </c>
      <c r="D196" s="20" t="s">
        <v>60</v>
      </c>
      <c r="E196" s="15" t="s">
        <v>21</v>
      </c>
      <c r="F196" s="16">
        <v>10</v>
      </c>
      <c r="G196" s="16">
        <v>1.1</v>
      </c>
      <c r="H196" s="115">
        <v>11.7</v>
      </c>
      <c r="I196" s="38">
        <v>410</v>
      </c>
      <c r="J196" s="15">
        <v>371</v>
      </c>
      <c r="K196" s="9">
        <f t="shared" si="5"/>
        <v>11.7</v>
      </c>
      <c r="L196" s="45"/>
      <c r="M196" s="51" t="s">
        <v>100</v>
      </c>
      <c r="N196" s="52">
        <v>43853</v>
      </c>
      <c r="O196" s="51" t="s">
        <v>103</v>
      </c>
      <c r="P196" s="2"/>
      <c r="Q196" s="25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1:64" ht="12.75">
      <c r="A197" s="30"/>
      <c r="B197" s="33" t="s">
        <v>13</v>
      </c>
      <c r="C197" s="7" t="s">
        <v>20</v>
      </c>
      <c r="D197" s="20" t="s">
        <v>60</v>
      </c>
      <c r="E197" s="15" t="s">
        <v>21</v>
      </c>
      <c r="F197" s="16">
        <v>19</v>
      </c>
      <c r="G197" s="16">
        <v>22</v>
      </c>
      <c r="H197" s="115">
        <v>3.3</v>
      </c>
      <c r="I197" s="38">
        <v>108</v>
      </c>
      <c r="J197" s="15">
        <v>97</v>
      </c>
      <c r="K197" s="9">
        <f t="shared" si="5"/>
        <v>3.3</v>
      </c>
      <c r="L197" s="45"/>
      <c r="M197" s="51" t="s">
        <v>100</v>
      </c>
      <c r="N197" s="52">
        <v>43853</v>
      </c>
      <c r="O197" s="51" t="s">
        <v>103</v>
      </c>
      <c r="P197" s="2"/>
      <c r="Q197" s="25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1:64" ht="12.75">
      <c r="A198" s="30"/>
      <c r="B198" s="33" t="s">
        <v>13</v>
      </c>
      <c r="C198" s="7" t="s">
        <v>20</v>
      </c>
      <c r="D198" s="20" t="s">
        <v>60</v>
      </c>
      <c r="E198" s="15" t="s">
        <v>21</v>
      </c>
      <c r="F198" s="16">
        <v>23</v>
      </c>
      <c r="G198" s="16">
        <v>12</v>
      </c>
      <c r="H198" s="115">
        <v>6.4</v>
      </c>
      <c r="I198" s="38">
        <v>196</v>
      </c>
      <c r="J198" s="15">
        <v>175</v>
      </c>
      <c r="K198" s="9">
        <f t="shared" si="5"/>
        <v>6.4</v>
      </c>
      <c r="L198" s="45"/>
      <c r="M198" s="51" t="s">
        <v>100</v>
      </c>
      <c r="N198" s="52">
        <v>43853</v>
      </c>
      <c r="O198" s="51" t="s">
        <v>103</v>
      </c>
      <c r="P198" s="2"/>
      <c r="Q198" s="25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1:64" ht="13.5" thickBot="1">
      <c r="A199" s="30"/>
      <c r="B199" s="33" t="s">
        <v>13</v>
      </c>
      <c r="C199" s="7" t="s">
        <v>20</v>
      </c>
      <c r="D199" s="20" t="s">
        <v>60</v>
      </c>
      <c r="E199" s="15" t="s">
        <v>21</v>
      </c>
      <c r="F199" s="16">
        <v>28</v>
      </c>
      <c r="G199" s="16">
        <v>5.1</v>
      </c>
      <c r="H199" s="115">
        <v>14.4</v>
      </c>
      <c r="I199" s="38">
        <v>248</v>
      </c>
      <c r="J199" s="15">
        <v>221</v>
      </c>
      <c r="K199" s="9">
        <f t="shared" si="5"/>
        <v>14.4</v>
      </c>
      <c r="L199" s="45"/>
      <c r="M199" s="51" t="s">
        <v>100</v>
      </c>
      <c r="N199" s="52">
        <v>43853</v>
      </c>
      <c r="O199" s="51" t="s">
        <v>103</v>
      </c>
      <c r="P199" s="2"/>
      <c r="Q199" s="25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1:64" s="28" customFormat="1" ht="13.5" thickBot="1">
      <c r="A200" s="81"/>
      <c r="B200" s="129" t="s">
        <v>17</v>
      </c>
      <c r="C200" s="130"/>
      <c r="D200" s="60"/>
      <c r="E200" s="14"/>
      <c r="F200" s="14"/>
      <c r="G200" s="14"/>
      <c r="H200" s="114">
        <f>SUM(H169:H199)</f>
        <v>273</v>
      </c>
      <c r="I200" s="114">
        <f>SUM(I169:I199)</f>
        <v>6333</v>
      </c>
      <c r="J200" s="114">
        <f>SUM(J169:J199)</f>
        <v>5622</v>
      </c>
      <c r="K200" s="114">
        <f>SUM(K169:K199)</f>
        <v>273</v>
      </c>
      <c r="L200" s="14">
        <f>SUM(L169:L199)</f>
        <v>0</v>
      </c>
      <c r="M200" s="53"/>
      <c r="N200" s="74"/>
      <c r="O200" s="53"/>
      <c r="P200" s="54"/>
      <c r="Q200" s="55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64" s="28" customFormat="1" ht="12.75">
      <c r="A201" s="78"/>
      <c r="B201" s="35" t="s">
        <v>16</v>
      </c>
      <c r="C201" s="7" t="s">
        <v>20</v>
      </c>
      <c r="D201" s="59" t="s">
        <v>61</v>
      </c>
      <c r="E201" s="4" t="s">
        <v>21</v>
      </c>
      <c r="F201" s="4">
        <v>3</v>
      </c>
      <c r="G201" s="4">
        <v>6.1</v>
      </c>
      <c r="H201" s="111">
        <v>4.4</v>
      </c>
      <c r="I201" s="4">
        <v>156</v>
      </c>
      <c r="J201" s="15">
        <v>93</v>
      </c>
      <c r="K201" s="9">
        <f>H201</f>
        <v>4.4</v>
      </c>
      <c r="L201" s="70"/>
      <c r="M201" s="51" t="s">
        <v>97</v>
      </c>
      <c r="N201" s="52">
        <v>43853</v>
      </c>
      <c r="O201" s="51" t="s">
        <v>123</v>
      </c>
      <c r="P201" s="71"/>
      <c r="Q201" s="72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64" s="28" customFormat="1" ht="12.75">
      <c r="A202" s="73"/>
      <c r="B202" s="35" t="s">
        <v>16</v>
      </c>
      <c r="C202" s="7" t="s">
        <v>20</v>
      </c>
      <c r="D202" s="58" t="s">
        <v>61</v>
      </c>
      <c r="E202" s="4" t="s">
        <v>21</v>
      </c>
      <c r="F202" s="4">
        <v>17</v>
      </c>
      <c r="G202" s="4">
        <v>6.1</v>
      </c>
      <c r="H202" s="111">
        <v>8</v>
      </c>
      <c r="I202" s="4">
        <v>237</v>
      </c>
      <c r="J202" s="2">
        <v>210</v>
      </c>
      <c r="K202" s="9">
        <f>H202</f>
        <v>8</v>
      </c>
      <c r="L202" s="68"/>
      <c r="M202" s="51" t="s">
        <v>97</v>
      </c>
      <c r="N202" s="52">
        <v>43853</v>
      </c>
      <c r="O202" s="51" t="s">
        <v>119</v>
      </c>
      <c r="P202" s="56"/>
      <c r="Q202" s="5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64" s="28" customFormat="1" ht="12.75">
      <c r="A203" s="73"/>
      <c r="B203" s="35" t="s">
        <v>16</v>
      </c>
      <c r="C203" s="7" t="s">
        <v>18</v>
      </c>
      <c r="D203" s="58" t="s">
        <v>61</v>
      </c>
      <c r="E203" s="4" t="s">
        <v>21</v>
      </c>
      <c r="F203" s="10">
        <v>32</v>
      </c>
      <c r="G203" s="10">
        <v>20</v>
      </c>
      <c r="H203" s="116">
        <v>9.5</v>
      </c>
      <c r="I203" s="10">
        <v>272</v>
      </c>
      <c r="J203" s="2">
        <v>222</v>
      </c>
      <c r="K203" s="9">
        <f aca="true" t="shared" si="6" ref="K203:K240">H203</f>
        <v>9.5</v>
      </c>
      <c r="L203" s="68"/>
      <c r="M203" s="51" t="s">
        <v>97</v>
      </c>
      <c r="N203" s="52">
        <v>43853</v>
      </c>
      <c r="O203" s="51" t="s">
        <v>115</v>
      </c>
      <c r="P203" s="56"/>
      <c r="Q203" s="5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64" s="28" customFormat="1" ht="12.75">
      <c r="A204" s="73"/>
      <c r="B204" s="35" t="s">
        <v>16</v>
      </c>
      <c r="C204" s="7" t="s">
        <v>20</v>
      </c>
      <c r="D204" s="58" t="s">
        <v>61</v>
      </c>
      <c r="E204" s="4" t="s">
        <v>21</v>
      </c>
      <c r="F204" s="10">
        <v>1</v>
      </c>
      <c r="G204" s="10">
        <v>1</v>
      </c>
      <c r="H204" s="116">
        <v>9.4</v>
      </c>
      <c r="I204" s="10">
        <v>168</v>
      </c>
      <c r="J204" s="2">
        <v>116</v>
      </c>
      <c r="K204" s="9">
        <f t="shared" si="6"/>
        <v>9.4</v>
      </c>
      <c r="L204" s="68"/>
      <c r="M204" s="51" t="s">
        <v>130</v>
      </c>
      <c r="N204" s="52">
        <v>43872</v>
      </c>
      <c r="O204" s="51" t="s">
        <v>134</v>
      </c>
      <c r="P204" s="56"/>
      <c r="Q204" s="5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64" s="28" customFormat="1" ht="12.75">
      <c r="A205" s="73"/>
      <c r="B205" s="35" t="s">
        <v>16</v>
      </c>
      <c r="C205" s="7" t="s">
        <v>20</v>
      </c>
      <c r="D205" s="58" t="s">
        <v>61</v>
      </c>
      <c r="E205" s="4" t="s">
        <v>21</v>
      </c>
      <c r="F205" s="10">
        <v>1</v>
      </c>
      <c r="G205" s="10">
        <v>16</v>
      </c>
      <c r="H205" s="116">
        <v>2</v>
      </c>
      <c r="I205" s="10">
        <v>62</v>
      </c>
      <c r="J205" s="2">
        <v>44</v>
      </c>
      <c r="K205" s="9">
        <f t="shared" si="6"/>
        <v>2</v>
      </c>
      <c r="L205" s="68"/>
      <c r="M205" s="51" t="s">
        <v>130</v>
      </c>
      <c r="N205" s="52">
        <v>43872</v>
      </c>
      <c r="O205" s="51" t="s">
        <v>134</v>
      </c>
      <c r="P205" s="56"/>
      <c r="Q205" s="5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64" s="28" customFormat="1" ht="12.75">
      <c r="A206" s="73"/>
      <c r="B206" s="35" t="s">
        <v>16</v>
      </c>
      <c r="C206" s="7" t="s">
        <v>20</v>
      </c>
      <c r="D206" s="58" t="s">
        <v>61</v>
      </c>
      <c r="E206" s="4" t="s">
        <v>21</v>
      </c>
      <c r="F206" s="10">
        <v>7</v>
      </c>
      <c r="G206" s="10">
        <v>5</v>
      </c>
      <c r="H206" s="116">
        <v>4.4</v>
      </c>
      <c r="I206" s="10">
        <v>86</v>
      </c>
      <c r="J206" s="2">
        <v>75</v>
      </c>
      <c r="K206" s="9">
        <f t="shared" si="6"/>
        <v>4.4</v>
      </c>
      <c r="L206" s="68"/>
      <c r="M206" s="51" t="s">
        <v>130</v>
      </c>
      <c r="N206" s="52">
        <v>43872</v>
      </c>
      <c r="O206" s="51" t="s">
        <v>122</v>
      </c>
      <c r="P206" s="56"/>
      <c r="Q206" s="5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64" s="28" customFormat="1" ht="12.75">
      <c r="A207" s="73"/>
      <c r="B207" s="35" t="s">
        <v>16</v>
      </c>
      <c r="C207" s="7" t="s">
        <v>20</v>
      </c>
      <c r="D207" s="58" t="s">
        <v>61</v>
      </c>
      <c r="E207" s="4" t="s">
        <v>23</v>
      </c>
      <c r="F207" s="10">
        <v>11</v>
      </c>
      <c r="G207" s="10">
        <v>14</v>
      </c>
      <c r="H207" s="116">
        <v>3.8</v>
      </c>
      <c r="I207" s="10">
        <v>33</v>
      </c>
      <c r="J207" s="2">
        <v>28</v>
      </c>
      <c r="K207" s="9">
        <f t="shared" si="6"/>
        <v>3.8</v>
      </c>
      <c r="L207" s="68"/>
      <c r="M207" s="51" t="s">
        <v>130</v>
      </c>
      <c r="N207" s="52">
        <v>43872</v>
      </c>
      <c r="O207" s="51" t="s">
        <v>118</v>
      </c>
      <c r="P207" s="56"/>
      <c r="Q207" s="5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</row>
    <row r="208" spans="1:64" s="28" customFormat="1" ht="12.75">
      <c r="A208" s="73"/>
      <c r="B208" s="35" t="s">
        <v>16</v>
      </c>
      <c r="C208" s="7" t="s">
        <v>20</v>
      </c>
      <c r="D208" s="58" t="s">
        <v>61</v>
      </c>
      <c r="E208" s="4" t="s">
        <v>21</v>
      </c>
      <c r="F208" s="10">
        <v>16</v>
      </c>
      <c r="G208" s="10">
        <v>6.1</v>
      </c>
      <c r="H208" s="116">
        <v>5.8</v>
      </c>
      <c r="I208" s="10">
        <v>183</v>
      </c>
      <c r="J208" s="2">
        <v>171</v>
      </c>
      <c r="K208" s="9">
        <f t="shared" si="6"/>
        <v>5.8</v>
      </c>
      <c r="L208" s="68"/>
      <c r="M208" s="51" t="s">
        <v>130</v>
      </c>
      <c r="N208" s="52">
        <v>43872</v>
      </c>
      <c r="O208" s="51" t="s">
        <v>119</v>
      </c>
      <c r="P208" s="56"/>
      <c r="Q208" s="5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64" s="28" customFormat="1" ht="12.75">
      <c r="A209" s="73"/>
      <c r="B209" s="35" t="s">
        <v>16</v>
      </c>
      <c r="C209" s="7" t="s">
        <v>18</v>
      </c>
      <c r="D209" s="58" t="s">
        <v>61</v>
      </c>
      <c r="E209" s="4" t="s">
        <v>21</v>
      </c>
      <c r="F209" s="10">
        <v>42</v>
      </c>
      <c r="G209" s="10">
        <v>5</v>
      </c>
      <c r="H209" s="116">
        <v>6.2</v>
      </c>
      <c r="I209" s="10">
        <v>85</v>
      </c>
      <c r="J209" s="2">
        <v>60</v>
      </c>
      <c r="K209" s="9">
        <f t="shared" si="6"/>
        <v>6.2</v>
      </c>
      <c r="L209" s="68"/>
      <c r="M209" s="51" t="s">
        <v>130</v>
      </c>
      <c r="N209" s="52">
        <v>43872</v>
      </c>
      <c r="O209" s="51" t="s">
        <v>115</v>
      </c>
      <c r="P209" s="56"/>
      <c r="Q209" s="5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64" s="28" customFormat="1" ht="12.75">
      <c r="A210" s="73"/>
      <c r="B210" s="89" t="s">
        <v>14</v>
      </c>
      <c r="C210" s="7" t="s">
        <v>20</v>
      </c>
      <c r="D210" s="58" t="s">
        <v>61</v>
      </c>
      <c r="E210" s="4" t="s">
        <v>21</v>
      </c>
      <c r="F210" s="4">
        <v>1</v>
      </c>
      <c r="G210" s="4">
        <v>6.2</v>
      </c>
      <c r="H210" s="111">
        <v>5.6</v>
      </c>
      <c r="I210" s="4">
        <v>76</v>
      </c>
      <c r="J210" s="2">
        <v>70</v>
      </c>
      <c r="K210" s="9">
        <f t="shared" si="6"/>
        <v>5.6</v>
      </c>
      <c r="L210" s="68"/>
      <c r="M210" s="51" t="s">
        <v>98</v>
      </c>
      <c r="N210" s="52">
        <v>43853</v>
      </c>
      <c r="O210" s="51" t="s">
        <v>56</v>
      </c>
      <c r="P210" s="56"/>
      <c r="Q210" s="5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64" s="28" customFormat="1" ht="12.75">
      <c r="A211" s="73"/>
      <c r="B211" s="89" t="s">
        <v>14</v>
      </c>
      <c r="C211" s="7" t="s">
        <v>18</v>
      </c>
      <c r="D211" s="58" t="s">
        <v>61</v>
      </c>
      <c r="E211" s="4" t="s">
        <v>21</v>
      </c>
      <c r="F211" s="4">
        <v>26</v>
      </c>
      <c r="G211" s="4">
        <v>21</v>
      </c>
      <c r="H211" s="111">
        <v>2.1</v>
      </c>
      <c r="I211" s="4">
        <v>41</v>
      </c>
      <c r="J211" s="2">
        <v>30</v>
      </c>
      <c r="K211" s="9">
        <f t="shared" si="6"/>
        <v>2.1</v>
      </c>
      <c r="L211" s="68"/>
      <c r="M211" s="51" t="s">
        <v>98</v>
      </c>
      <c r="N211" s="52">
        <v>43853</v>
      </c>
      <c r="O211" s="51" t="s">
        <v>56</v>
      </c>
      <c r="P211" s="56"/>
      <c r="Q211" s="5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64" s="28" customFormat="1" ht="12.75">
      <c r="A212" s="73"/>
      <c r="B212" s="89" t="s">
        <v>14</v>
      </c>
      <c r="C212" s="7" t="s">
        <v>18</v>
      </c>
      <c r="D212" s="59" t="s">
        <v>61</v>
      </c>
      <c r="E212" s="4" t="s">
        <v>21</v>
      </c>
      <c r="F212" s="4">
        <v>43</v>
      </c>
      <c r="G212" s="4">
        <v>3.3</v>
      </c>
      <c r="H212" s="111">
        <v>9.2</v>
      </c>
      <c r="I212" s="4">
        <v>125</v>
      </c>
      <c r="J212" s="2">
        <v>117</v>
      </c>
      <c r="K212" s="9">
        <f t="shared" si="6"/>
        <v>9.2</v>
      </c>
      <c r="L212" s="68"/>
      <c r="M212" s="51" t="s">
        <v>98</v>
      </c>
      <c r="N212" s="52">
        <v>43853</v>
      </c>
      <c r="O212" s="51" t="s">
        <v>105</v>
      </c>
      <c r="P212" s="56"/>
      <c r="Q212" s="5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64" s="28" customFormat="1" ht="12.75">
      <c r="A213" s="73"/>
      <c r="B213" s="89" t="s">
        <v>14</v>
      </c>
      <c r="C213" s="7" t="s">
        <v>20</v>
      </c>
      <c r="D213" s="59" t="s">
        <v>61</v>
      </c>
      <c r="E213" s="4" t="s">
        <v>21</v>
      </c>
      <c r="F213" s="4">
        <v>9</v>
      </c>
      <c r="G213" s="4">
        <v>1</v>
      </c>
      <c r="H213" s="111">
        <v>12</v>
      </c>
      <c r="I213" s="4">
        <v>104</v>
      </c>
      <c r="J213" s="2">
        <v>95</v>
      </c>
      <c r="K213" s="9">
        <f t="shared" si="6"/>
        <v>12</v>
      </c>
      <c r="L213" s="68"/>
      <c r="M213" s="51" t="s">
        <v>129</v>
      </c>
      <c r="N213" s="52">
        <v>43872</v>
      </c>
      <c r="O213" s="51" t="s">
        <v>56</v>
      </c>
      <c r="P213" s="56"/>
      <c r="Q213" s="5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64" s="28" customFormat="1" ht="12.75">
      <c r="A214" s="73"/>
      <c r="B214" s="89" t="s">
        <v>14</v>
      </c>
      <c r="C214" s="7" t="s">
        <v>18</v>
      </c>
      <c r="D214" s="59" t="s">
        <v>61</v>
      </c>
      <c r="E214" s="4" t="s">
        <v>21</v>
      </c>
      <c r="F214" s="4">
        <v>19</v>
      </c>
      <c r="G214" s="4">
        <v>14</v>
      </c>
      <c r="H214" s="111">
        <v>1.4</v>
      </c>
      <c r="I214" s="4">
        <v>28</v>
      </c>
      <c r="J214" s="2">
        <v>26</v>
      </c>
      <c r="K214" s="9">
        <f t="shared" si="6"/>
        <v>1.4</v>
      </c>
      <c r="L214" s="68"/>
      <c r="M214" s="51" t="s">
        <v>129</v>
      </c>
      <c r="N214" s="52">
        <v>43872</v>
      </c>
      <c r="O214" s="51" t="s">
        <v>56</v>
      </c>
      <c r="P214" s="56"/>
      <c r="Q214" s="5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64" s="28" customFormat="1" ht="12.75">
      <c r="A215" s="73"/>
      <c r="B215" s="89" t="s">
        <v>14</v>
      </c>
      <c r="C215" s="7" t="s">
        <v>22</v>
      </c>
      <c r="D215" s="59" t="s">
        <v>61</v>
      </c>
      <c r="E215" s="4" t="s">
        <v>21</v>
      </c>
      <c r="F215" s="4">
        <v>26</v>
      </c>
      <c r="G215" s="4">
        <v>1</v>
      </c>
      <c r="H215" s="111">
        <v>2.3</v>
      </c>
      <c r="I215" s="4">
        <v>32</v>
      </c>
      <c r="J215" s="2">
        <v>23</v>
      </c>
      <c r="K215" s="9">
        <f t="shared" si="6"/>
        <v>2.3</v>
      </c>
      <c r="L215" s="68"/>
      <c r="M215" s="51" t="s">
        <v>129</v>
      </c>
      <c r="N215" s="52">
        <v>43872</v>
      </c>
      <c r="O215" s="51" t="s">
        <v>56</v>
      </c>
      <c r="P215" s="56"/>
      <c r="Q215" s="5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64" s="28" customFormat="1" ht="12.75">
      <c r="A216" s="73"/>
      <c r="B216" s="89" t="s">
        <v>14</v>
      </c>
      <c r="C216" s="7" t="s">
        <v>18</v>
      </c>
      <c r="D216" s="59" t="s">
        <v>61</v>
      </c>
      <c r="E216" s="4" t="s">
        <v>23</v>
      </c>
      <c r="F216" s="4">
        <v>77</v>
      </c>
      <c r="G216" s="4">
        <v>4</v>
      </c>
      <c r="H216" s="111">
        <v>1.9</v>
      </c>
      <c r="I216" s="4">
        <v>51</v>
      </c>
      <c r="J216" s="2">
        <v>48</v>
      </c>
      <c r="K216" s="9">
        <f t="shared" si="6"/>
        <v>1.9</v>
      </c>
      <c r="L216" s="68"/>
      <c r="M216" s="51" t="s">
        <v>129</v>
      </c>
      <c r="N216" s="52">
        <v>43872</v>
      </c>
      <c r="O216" s="51" t="s">
        <v>56</v>
      </c>
      <c r="P216" s="56"/>
      <c r="Q216" s="5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64" s="28" customFormat="1" ht="12.75">
      <c r="A217" s="73"/>
      <c r="B217" s="89" t="s">
        <v>14</v>
      </c>
      <c r="C217" s="7" t="s">
        <v>20</v>
      </c>
      <c r="D217" s="59" t="s">
        <v>61</v>
      </c>
      <c r="E217" s="4" t="s">
        <v>19</v>
      </c>
      <c r="F217" s="4">
        <v>1</v>
      </c>
      <c r="G217" s="4">
        <v>4</v>
      </c>
      <c r="H217" s="111">
        <v>9</v>
      </c>
      <c r="I217" s="4">
        <v>80</v>
      </c>
      <c r="J217" s="2">
        <v>70</v>
      </c>
      <c r="K217" s="9">
        <f t="shared" si="6"/>
        <v>9</v>
      </c>
      <c r="L217" s="68"/>
      <c r="M217" s="51" t="s">
        <v>131</v>
      </c>
      <c r="N217" s="52">
        <v>43865</v>
      </c>
      <c r="O217" s="51" t="s">
        <v>56</v>
      </c>
      <c r="P217" s="56"/>
      <c r="Q217" s="5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</row>
    <row r="218" spans="1:64" s="28" customFormat="1" ht="12.75">
      <c r="A218" s="73"/>
      <c r="B218" s="89" t="s">
        <v>14</v>
      </c>
      <c r="C218" s="7" t="s">
        <v>18</v>
      </c>
      <c r="D218" s="59" t="s">
        <v>61</v>
      </c>
      <c r="E218" s="4" t="s">
        <v>21</v>
      </c>
      <c r="F218" s="4">
        <v>6</v>
      </c>
      <c r="G218" s="4">
        <v>3</v>
      </c>
      <c r="H218" s="111">
        <v>2</v>
      </c>
      <c r="I218" s="4">
        <v>51</v>
      </c>
      <c r="J218" s="2">
        <v>46</v>
      </c>
      <c r="K218" s="9">
        <f t="shared" si="6"/>
        <v>2</v>
      </c>
      <c r="L218" s="68"/>
      <c r="M218" s="51" t="s">
        <v>131</v>
      </c>
      <c r="N218" s="52">
        <v>43865</v>
      </c>
      <c r="O218" s="51" t="s">
        <v>56</v>
      </c>
      <c r="P218" s="56"/>
      <c r="Q218" s="5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64" s="28" customFormat="1" ht="12.75">
      <c r="A219" s="73"/>
      <c r="B219" s="89" t="s">
        <v>14</v>
      </c>
      <c r="C219" s="7" t="s">
        <v>18</v>
      </c>
      <c r="D219" s="59" t="s">
        <v>61</v>
      </c>
      <c r="E219" s="4" t="s">
        <v>21</v>
      </c>
      <c r="F219" s="4">
        <v>40</v>
      </c>
      <c r="G219" s="4">
        <v>8</v>
      </c>
      <c r="H219" s="111">
        <v>1.6</v>
      </c>
      <c r="I219" s="4">
        <v>47</v>
      </c>
      <c r="J219" s="2">
        <v>44</v>
      </c>
      <c r="K219" s="9">
        <f t="shared" si="6"/>
        <v>1.6</v>
      </c>
      <c r="L219" s="68"/>
      <c r="M219" s="51" t="s">
        <v>131</v>
      </c>
      <c r="N219" s="52">
        <v>43865</v>
      </c>
      <c r="O219" s="51" t="s">
        <v>56</v>
      </c>
      <c r="P219" s="56"/>
      <c r="Q219" s="5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64" s="28" customFormat="1" ht="12.75">
      <c r="A220" s="73"/>
      <c r="B220" s="89" t="s">
        <v>14</v>
      </c>
      <c r="C220" s="7" t="s">
        <v>18</v>
      </c>
      <c r="D220" s="59" t="s">
        <v>61</v>
      </c>
      <c r="E220" s="4" t="s">
        <v>21</v>
      </c>
      <c r="F220" s="4">
        <v>62</v>
      </c>
      <c r="G220" s="4">
        <v>5</v>
      </c>
      <c r="H220" s="111">
        <v>8</v>
      </c>
      <c r="I220" s="4">
        <v>81</v>
      </c>
      <c r="J220" s="2">
        <v>75</v>
      </c>
      <c r="K220" s="9">
        <f t="shared" si="6"/>
        <v>8</v>
      </c>
      <c r="L220" s="68"/>
      <c r="M220" s="51" t="s">
        <v>131</v>
      </c>
      <c r="N220" s="52">
        <v>43865</v>
      </c>
      <c r="O220" s="51" t="s">
        <v>105</v>
      </c>
      <c r="P220" s="56"/>
      <c r="Q220" s="5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64" s="28" customFormat="1" ht="12.75">
      <c r="A221" s="73"/>
      <c r="B221" s="89" t="s">
        <v>14</v>
      </c>
      <c r="C221" s="7" t="s">
        <v>22</v>
      </c>
      <c r="D221" s="59" t="s">
        <v>61</v>
      </c>
      <c r="E221" s="4" t="s">
        <v>21</v>
      </c>
      <c r="F221" s="4">
        <v>80</v>
      </c>
      <c r="G221" s="4">
        <v>10.1</v>
      </c>
      <c r="H221" s="111">
        <v>4</v>
      </c>
      <c r="I221" s="4">
        <v>55</v>
      </c>
      <c r="J221" s="2">
        <v>50</v>
      </c>
      <c r="K221" s="9">
        <f t="shared" si="6"/>
        <v>4</v>
      </c>
      <c r="L221" s="68"/>
      <c r="M221" s="51" t="s">
        <v>131</v>
      </c>
      <c r="N221" s="52">
        <v>43865</v>
      </c>
      <c r="O221" s="51" t="s">
        <v>133</v>
      </c>
      <c r="P221" s="56"/>
      <c r="Q221" s="5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</row>
    <row r="222" spans="1:64" s="28" customFormat="1" ht="12.75">
      <c r="A222" s="73"/>
      <c r="B222" s="89" t="s">
        <v>13</v>
      </c>
      <c r="C222" s="7" t="s">
        <v>22</v>
      </c>
      <c r="D222" s="59" t="s">
        <v>61</v>
      </c>
      <c r="E222" s="4" t="s">
        <v>21</v>
      </c>
      <c r="F222" s="4">
        <v>4</v>
      </c>
      <c r="G222" s="4">
        <v>5</v>
      </c>
      <c r="H222" s="111">
        <v>8.9</v>
      </c>
      <c r="I222" s="4">
        <v>146</v>
      </c>
      <c r="J222" s="2">
        <v>132</v>
      </c>
      <c r="K222" s="9">
        <f t="shared" si="6"/>
        <v>8.9</v>
      </c>
      <c r="L222" s="68"/>
      <c r="M222" s="51" t="s">
        <v>126</v>
      </c>
      <c r="N222" s="52">
        <v>43872</v>
      </c>
      <c r="O222" s="51" t="s">
        <v>103</v>
      </c>
      <c r="P222" s="56"/>
      <c r="Q222" s="5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64" s="28" customFormat="1" ht="12" customHeight="1">
      <c r="A223" s="73"/>
      <c r="B223" s="89" t="s">
        <v>12</v>
      </c>
      <c r="C223" s="7" t="s">
        <v>20</v>
      </c>
      <c r="D223" s="59" t="s">
        <v>61</v>
      </c>
      <c r="E223" s="4" t="s">
        <v>21</v>
      </c>
      <c r="F223" s="4">
        <v>30</v>
      </c>
      <c r="G223" s="4">
        <v>2.1</v>
      </c>
      <c r="H223" s="111">
        <v>13.3</v>
      </c>
      <c r="I223" s="4">
        <v>285</v>
      </c>
      <c r="J223" s="2">
        <v>256</v>
      </c>
      <c r="K223" s="9">
        <f t="shared" si="6"/>
        <v>13.3</v>
      </c>
      <c r="L223" s="68"/>
      <c r="M223" s="51" t="s">
        <v>127</v>
      </c>
      <c r="N223" s="52">
        <v>43872</v>
      </c>
      <c r="O223" s="51" t="s">
        <v>107</v>
      </c>
      <c r="P223" s="56"/>
      <c r="Q223" s="5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</row>
    <row r="224" spans="1:64" s="28" customFormat="1" ht="12" customHeight="1">
      <c r="A224" s="73"/>
      <c r="B224" s="33" t="s">
        <v>11</v>
      </c>
      <c r="C224" s="7" t="s">
        <v>22</v>
      </c>
      <c r="D224" s="59" t="s">
        <v>61</v>
      </c>
      <c r="E224" s="4" t="s">
        <v>21</v>
      </c>
      <c r="F224" s="4">
        <v>4</v>
      </c>
      <c r="G224" s="4">
        <v>6</v>
      </c>
      <c r="H224" s="111">
        <v>6.9</v>
      </c>
      <c r="I224" s="4">
        <v>89</v>
      </c>
      <c r="J224" s="2">
        <v>84</v>
      </c>
      <c r="K224" s="9">
        <f t="shared" si="6"/>
        <v>6.9</v>
      </c>
      <c r="L224" s="68"/>
      <c r="M224" s="51" t="s">
        <v>128</v>
      </c>
      <c r="N224" s="52">
        <v>43872</v>
      </c>
      <c r="O224" s="51" t="s">
        <v>109</v>
      </c>
      <c r="P224" s="56"/>
      <c r="Q224" s="5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64" s="28" customFormat="1" ht="12" customHeight="1">
      <c r="A225" s="73"/>
      <c r="B225" s="33" t="s">
        <v>11</v>
      </c>
      <c r="C225" s="7" t="s">
        <v>18</v>
      </c>
      <c r="D225" s="59" t="s">
        <v>61</v>
      </c>
      <c r="E225" s="4" t="s">
        <v>21</v>
      </c>
      <c r="F225" s="4">
        <v>41</v>
      </c>
      <c r="G225" s="4">
        <v>10.1</v>
      </c>
      <c r="H225" s="111">
        <v>14.4</v>
      </c>
      <c r="I225" s="4">
        <v>248</v>
      </c>
      <c r="J225" s="2">
        <v>205</v>
      </c>
      <c r="K225" s="9">
        <f t="shared" si="6"/>
        <v>14.4</v>
      </c>
      <c r="L225" s="68"/>
      <c r="M225" s="51" t="s">
        <v>128</v>
      </c>
      <c r="N225" s="52">
        <v>43872</v>
      </c>
      <c r="O225" s="51" t="s">
        <v>108</v>
      </c>
      <c r="P225" s="56"/>
      <c r="Q225" s="5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</row>
    <row r="226" spans="1:64" s="28" customFormat="1" ht="12" customHeight="1">
      <c r="A226" s="73"/>
      <c r="B226" s="33" t="s">
        <v>11</v>
      </c>
      <c r="C226" s="7" t="s">
        <v>18</v>
      </c>
      <c r="D226" s="59" t="s">
        <v>61</v>
      </c>
      <c r="E226" s="4" t="s">
        <v>21</v>
      </c>
      <c r="F226" s="4">
        <v>45</v>
      </c>
      <c r="G226" s="4">
        <v>2</v>
      </c>
      <c r="H226" s="111">
        <v>12.3</v>
      </c>
      <c r="I226" s="4">
        <v>144</v>
      </c>
      <c r="J226" s="2">
        <v>130</v>
      </c>
      <c r="K226" s="9">
        <f t="shared" si="6"/>
        <v>12.3</v>
      </c>
      <c r="L226" s="68"/>
      <c r="M226" s="51" t="s">
        <v>128</v>
      </c>
      <c r="N226" s="52">
        <v>43872</v>
      </c>
      <c r="O226" s="51" t="s">
        <v>108</v>
      </c>
      <c r="P226" s="56"/>
      <c r="Q226" s="5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64" s="28" customFormat="1" ht="12" customHeight="1">
      <c r="A227" s="73"/>
      <c r="B227" s="33" t="s">
        <v>11</v>
      </c>
      <c r="C227" s="7" t="s">
        <v>18</v>
      </c>
      <c r="D227" s="59" t="s">
        <v>61</v>
      </c>
      <c r="E227" s="4" t="s">
        <v>21</v>
      </c>
      <c r="F227" s="4">
        <v>58</v>
      </c>
      <c r="G227" s="4">
        <v>2</v>
      </c>
      <c r="H227" s="111">
        <v>7.4</v>
      </c>
      <c r="I227" s="4">
        <v>81</v>
      </c>
      <c r="J227" s="2">
        <v>61</v>
      </c>
      <c r="K227" s="9">
        <f t="shared" si="6"/>
        <v>7.4</v>
      </c>
      <c r="L227" s="68"/>
      <c r="M227" s="51" t="s">
        <v>128</v>
      </c>
      <c r="N227" s="52">
        <v>43872</v>
      </c>
      <c r="O227" s="51" t="s">
        <v>111</v>
      </c>
      <c r="P227" s="56"/>
      <c r="Q227" s="5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</row>
    <row r="228" spans="1:64" s="28" customFormat="1" ht="12" customHeight="1">
      <c r="A228" s="73"/>
      <c r="B228" s="33" t="s">
        <v>11</v>
      </c>
      <c r="C228" s="7" t="s">
        <v>18</v>
      </c>
      <c r="D228" s="59" t="s">
        <v>61</v>
      </c>
      <c r="E228" s="4" t="s">
        <v>21</v>
      </c>
      <c r="F228" s="4">
        <v>105</v>
      </c>
      <c r="G228" s="4">
        <v>11</v>
      </c>
      <c r="H228" s="111">
        <v>7.4</v>
      </c>
      <c r="I228" s="4">
        <v>72</v>
      </c>
      <c r="J228" s="2">
        <v>67</v>
      </c>
      <c r="K228" s="9">
        <f t="shared" si="6"/>
        <v>7.4</v>
      </c>
      <c r="L228" s="68"/>
      <c r="M228" s="51" t="s">
        <v>128</v>
      </c>
      <c r="N228" s="52">
        <v>43872</v>
      </c>
      <c r="O228" s="51" t="s">
        <v>112</v>
      </c>
      <c r="P228" s="56"/>
      <c r="Q228" s="5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64" s="28" customFormat="1" ht="12" customHeight="1">
      <c r="A229" s="73"/>
      <c r="B229" s="33" t="s">
        <v>11</v>
      </c>
      <c r="C229" s="7" t="s">
        <v>18</v>
      </c>
      <c r="D229" s="59" t="s">
        <v>61</v>
      </c>
      <c r="E229" s="4" t="s">
        <v>21</v>
      </c>
      <c r="F229" s="4">
        <v>124</v>
      </c>
      <c r="G229" s="4">
        <v>2</v>
      </c>
      <c r="H229" s="111">
        <v>9.6</v>
      </c>
      <c r="I229" s="4">
        <v>128</v>
      </c>
      <c r="J229" s="2">
        <v>118</v>
      </c>
      <c r="K229" s="9">
        <f t="shared" si="6"/>
        <v>9.6</v>
      </c>
      <c r="L229" s="68"/>
      <c r="M229" s="51" t="s">
        <v>128</v>
      </c>
      <c r="N229" s="52">
        <v>43872</v>
      </c>
      <c r="O229" s="51" t="s">
        <v>112</v>
      </c>
      <c r="P229" s="56"/>
      <c r="Q229" s="5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</row>
    <row r="230" spans="1:64" s="28" customFormat="1" ht="12" customHeight="1">
      <c r="A230" s="73"/>
      <c r="B230" s="33" t="s">
        <v>11</v>
      </c>
      <c r="C230" s="7" t="s">
        <v>18</v>
      </c>
      <c r="D230" s="59" t="s">
        <v>61</v>
      </c>
      <c r="E230" s="4" t="s">
        <v>21</v>
      </c>
      <c r="F230" s="4">
        <v>131</v>
      </c>
      <c r="G230" s="4">
        <v>2</v>
      </c>
      <c r="H230" s="111">
        <v>6.6</v>
      </c>
      <c r="I230" s="4">
        <v>103</v>
      </c>
      <c r="J230" s="2">
        <v>95</v>
      </c>
      <c r="K230" s="9">
        <f t="shared" si="6"/>
        <v>6.6</v>
      </c>
      <c r="L230" s="68"/>
      <c r="M230" s="51" t="s">
        <v>128</v>
      </c>
      <c r="N230" s="52">
        <v>43872</v>
      </c>
      <c r="O230" s="51" t="s">
        <v>112</v>
      </c>
      <c r="P230" s="56"/>
      <c r="Q230" s="5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</row>
    <row r="231" spans="1:64" s="28" customFormat="1" ht="12.75">
      <c r="A231" s="73"/>
      <c r="B231" s="33" t="s">
        <v>11</v>
      </c>
      <c r="C231" s="7" t="s">
        <v>20</v>
      </c>
      <c r="D231" s="59" t="s">
        <v>61</v>
      </c>
      <c r="E231" s="4" t="s">
        <v>21</v>
      </c>
      <c r="F231" s="4">
        <v>25</v>
      </c>
      <c r="G231" s="4">
        <v>2</v>
      </c>
      <c r="H231" s="111">
        <v>5.6</v>
      </c>
      <c r="I231" s="4">
        <v>265</v>
      </c>
      <c r="J231" s="2">
        <v>236</v>
      </c>
      <c r="K231" s="9">
        <f t="shared" si="6"/>
        <v>5.6</v>
      </c>
      <c r="L231" s="68"/>
      <c r="M231" s="51" t="s">
        <v>99</v>
      </c>
      <c r="N231" s="52">
        <v>43853</v>
      </c>
      <c r="O231" s="51" t="s">
        <v>113</v>
      </c>
      <c r="P231" s="56"/>
      <c r="Q231" s="5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64" s="28" customFormat="1" ht="12.75">
      <c r="A232" s="73"/>
      <c r="B232" s="33" t="s">
        <v>11</v>
      </c>
      <c r="C232" s="7" t="s">
        <v>20</v>
      </c>
      <c r="D232" s="59" t="s">
        <v>61</v>
      </c>
      <c r="E232" s="4" t="s">
        <v>19</v>
      </c>
      <c r="F232" s="4">
        <v>27</v>
      </c>
      <c r="G232" s="4">
        <v>8</v>
      </c>
      <c r="H232" s="111">
        <v>9.6</v>
      </c>
      <c r="I232" s="4">
        <v>117</v>
      </c>
      <c r="J232" s="2">
        <v>74</v>
      </c>
      <c r="K232" s="9">
        <f t="shared" si="6"/>
        <v>9.6</v>
      </c>
      <c r="L232" s="68"/>
      <c r="M232" s="51" t="s">
        <v>99</v>
      </c>
      <c r="N232" s="52">
        <v>43853</v>
      </c>
      <c r="O232" s="51" t="s">
        <v>114</v>
      </c>
      <c r="P232" s="56"/>
      <c r="Q232" s="5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</row>
    <row r="233" spans="1:64" s="28" customFormat="1" ht="12.75">
      <c r="A233" s="73"/>
      <c r="B233" s="33" t="s">
        <v>11</v>
      </c>
      <c r="C233" s="7" t="s">
        <v>18</v>
      </c>
      <c r="D233" s="58" t="s">
        <v>61</v>
      </c>
      <c r="E233" s="4" t="s">
        <v>21</v>
      </c>
      <c r="F233" s="4">
        <v>36</v>
      </c>
      <c r="G233" s="4">
        <v>4.5</v>
      </c>
      <c r="H233" s="111">
        <v>2.9</v>
      </c>
      <c r="I233" s="4">
        <v>115</v>
      </c>
      <c r="J233" s="2">
        <v>104</v>
      </c>
      <c r="K233" s="9">
        <f t="shared" si="6"/>
        <v>2.9</v>
      </c>
      <c r="L233" s="68"/>
      <c r="M233" s="51" t="s">
        <v>99</v>
      </c>
      <c r="N233" s="52">
        <v>43853</v>
      </c>
      <c r="O233" s="51" t="s">
        <v>114</v>
      </c>
      <c r="P233" s="56"/>
      <c r="Q233" s="5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</row>
    <row r="234" spans="1:64" s="28" customFormat="1" ht="12.75">
      <c r="A234" s="73"/>
      <c r="B234" s="33" t="s">
        <v>11</v>
      </c>
      <c r="C234" s="7" t="s">
        <v>18</v>
      </c>
      <c r="D234" s="58" t="s">
        <v>61</v>
      </c>
      <c r="E234" s="4" t="s">
        <v>21</v>
      </c>
      <c r="F234" s="4">
        <v>38</v>
      </c>
      <c r="G234" s="4">
        <v>7.1</v>
      </c>
      <c r="H234" s="111">
        <v>7.2</v>
      </c>
      <c r="I234" s="4">
        <v>69</v>
      </c>
      <c r="J234" s="2">
        <v>64</v>
      </c>
      <c r="K234" s="9">
        <f t="shared" si="6"/>
        <v>7.2</v>
      </c>
      <c r="L234" s="68"/>
      <c r="M234" s="51" t="s">
        <v>99</v>
      </c>
      <c r="N234" s="52">
        <v>43853</v>
      </c>
      <c r="O234" s="51" t="s">
        <v>114</v>
      </c>
      <c r="P234" s="56"/>
      <c r="Q234" s="5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</row>
    <row r="235" spans="1:64" s="28" customFormat="1" ht="12.75">
      <c r="A235" s="73"/>
      <c r="B235" s="33" t="s">
        <v>11</v>
      </c>
      <c r="C235" s="7" t="s">
        <v>18</v>
      </c>
      <c r="D235" s="58" t="s">
        <v>61</v>
      </c>
      <c r="E235" s="4" t="s">
        <v>21</v>
      </c>
      <c r="F235" s="4">
        <v>46</v>
      </c>
      <c r="G235" s="4">
        <v>1</v>
      </c>
      <c r="H235" s="111">
        <v>1.9</v>
      </c>
      <c r="I235" s="4">
        <v>85</v>
      </c>
      <c r="J235" s="77">
        <v>77</v>
      </c>
      <c r="K235" s="9">
        <f t="shared" si="6"/>
        <v>1.9</v>
      </c>
      <c r="L235" s="68"/>
      <c r="M235" s="51" t="s">
        <v>99</v>
      </c>
      <c r="N235" s="52">
        <v>43853</v>
      </c>
      <c r="O235" s="51" t="s">
        <v>114</v>
      </c>
      <c r="P235" s="56"/>
      <c r="Q235" s="5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</row>
    <row r="236" spans="1:64" s="28" customFormat="1" ht="12.75">
      <c r="A236" s="73"/>
      <c r="B236" s="33" t="s">
        <v>11</v>
      </c>
      <c r="C236" s="7" t="s">
        <v>18</v>
      </c>
      <c r="D236" s="58" t="s">
        <v>61</v>
      </c>
      <c r="E236" s="4" t="s">
        <v>21</v>
      </c>
      <c r="F236" s="4">
        <v>56</v>
      </c>
      <c r="G236" s="4">
        <v>1</v>
      </c>
      <c r="H236" s="111">
        <v>5.5</v>
      </c>
      <c r="I236" s="4">
        <v>66</v>
      </c>
      <c r="J236" s="77">
        <v>50</v>
      </c>
      <c r="K236" s="9">
        <f t="shared" si="6"/>
        <v>5.5</v>
      </c>
      <c r="L236" s="68"/>
      <c r="M236" s="51" t="s">
        <v>99</v>
      </c>
      <c r="N236" s="52">
        <v>43853</v>
      </c>
      <c r="O236" s="51" t="s">
        <v>102</v>
      </c>
      <c r="P236" s="56"/>
      <c r="Q236" s="5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</row>
    <row r="237" spans="1:64" s="28" customFormat="1" ht="12.75">
      <c r="A237" s="73"/>
      <c r="B237" s="33" t="s">
        <v>11</v>
      </c>
      <c r="C237" s="7" t="s">
        <v>22</v>
      </c>
      <c r="D237" s="58" t="s">
        <v>61</v>
      </c>
      <c r="E237" s="4" t="s">
        <v>21</v>
      </c>
      <c r="F237" s="4">
        <v>62</v>
      </c>
      <c r="G237" s="4">
        <v>1</v>
      </c>
      <c r="H237" s="111">
        <v>2.4</v>
      </c>
      <c r="I237" s="4">
        <v>62</v>
      </c>
      <c r="J237" s="77">
        <v>51</v>
      </c>
      <c r="K237" s="9">
        <f t="shared" si="6"/>
        <v>2.4</v>
      </c>
      <c r="L237" s="68"/>
      <c r="M237" s="51" t="s">
        <v>99</v>
      </c>
      <c r="N237" s="52">
        <v>43853</v>
      </c>
      <c r="O237" s="51" t="s">
        <v>109</v>
      </c>
      <c r="P237" s="56"/>
      <c r="Q237" s="5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</row>
    <row r="238" spans="1:64" s="28" customFormat="1" ht="12.75">
      <c r="A238" s="73"/>
      <c r="B238" s="33" t="s">
        <v>11</v>
      </c>
      <c r="C238" s="7" t="s">
        <v>22</v>
      </c>
      <c r="D238" s="58" t="s">
        <v>61</v>
      </c>
      <c r="E238" s="4" t="s">
        <v>21</v>
      </c>
      <c r="F238" s="4">
        <v>62</v>
      </c>
      <c r="G238" s="4">
        <v>5</v>
      </c>
      <c r="H238" s="111">
        <v>1.7</v>
      </c>
      <c r="I238" s="4">
        <v>36</v>
      </c>
      <c r="J238" s="77">
        <v>27</v>
      </c>
      <c r="K238" s="9">
        <f t="shared" si="6"/>
        <v>1.7</v>
      </c>
      <c r="L238" s="68"/>
      <c r="M238" s="51" t="s">
        <v>99</v>
      </c>
      <c r="N238" s="52">
        <v>43853</v>
      </c>
      <c r="O238" s="51" t="s">
        <v>109</v>
      </c>
      <c r="P238" s="56"/>
      <c r="Q238" s="5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</row>
    <row r="239" spans="1:64" s="28" customFormat="1" ht="12.75">
      <c r="A239" s="73"/>
      <c r="B239" s="33" t="s">
        <v>11</v>
      </c>
      <c r="C239" s="7" t="s">
        <v>22</v>
      </c>
      <c r="D239" s="58" t="s">
        <v>61</v>
      </c>
      <c r="E239" s="4" t="s">
        <v>21</v>
      </c>
      <c r="F239" s="4">
        <v>62</v>
      </c>
      <c r="G239" s="4">
        <v>13</v>
      </c>
      <c r="H239" s="111">
        <v>2.4</v>
      </c>
      <c r="I239" s="4">
        <v>44</v>
      </c>
      <c r="J239" s="77">
        <v>42</v>
      </c>
      <c r="K239" s="9">
        <f t="shared" si="6"/>
        <v>2.4</v>
      </c>
      <c r="L239" s="68"/>
      <c r="M239" s="51" t="s">
        <v>99</v>
      </c>
      <c r="N239" s="52">
        <v>43853</v>
      </c>
      <c r="O239" s="51" t="s">
        <v>109</v>
      </c>
      <c r="P239" s="56"/>
      <c r="Q239" s="5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</row>
    <row r="240" spans="1:64" s="28" customFormat="1" ht="13.5" thickBot="1">
      <c r="A240" s="73"/>
      <c r="B240" s="33" t="s">
        <v>11</v>
      </c>
      <c r="C240" s="7" t="s">
        <v>18</v>
      </c>
      <c r="D240" s="58" t="s">
        <v>61</v>
      </c>
      <c r="E240" s="4" t="s">
        <v>21</v>
      </c>
      <c r="F240" s="4">
        <v>104</v>
      </c>
      <c r="G240" s="4">
        <v>2.1</v>
      </c>
      <c r="H240" s="111">
        <v>6.1</v>
      </c>
      <c r="I240" s="4">
        <v>111</v>
      </c>
      <c r="J240" s="77">
        <v>102</v>
      </c>
      <c r="K240" s="9">
        <f t="shared" si="6"/>
        <v>6.1</v>
      </c>
      <c r="L240" s="68"/>
      <c r="M240" s="51" t="s">
        <v>99</v>
      </c>
      <c r="N240" s="52">
        <v>43853</v>
      </c>
      <c r="O240" s="51" t="s">
        <v>112</v>
      </c>
      <c r="P240" s="56"/>
      <c r="Q240" s="5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64" s="28" customFormat="1" ht="13.5" thickBot="1">
      <c r="A241" s="88"/>
      <c r="B241" s="58" t="s">
        <v>12</v>
      </c>
      <c r="C241" s="108" t="s">
        <v>18</v>
      </c>
      <c r="D241" s="99" t="s">
        <v>61</v>
      </c>
      <c r="E241" s="100" t="s">
        <v>19</v>
      </c>
      <c r="F241" s="104">
        <v>2</v>
      </c>
      <c r="G241" s="104">
        <v>13</v>
      </c>
      <c r="H241" s="118">
        <v>0.3</v>
      </c>
      <c r="I241" s="104">
        <v>24</v>
      </c>
      <c r="J241" s="104">
        <v>22</v>
      </c>
      <c r="K241" s="104">
        <v>0.3</v>
      </c>
      <c r="L241" s="100"/>
      <c r="M241" s="83" t="s">
        <v>169</v>
      </c>
      <c r="N241" s="105">
        <v>44004</v>
      </c>
      <c r="O241" s="83" t="s">
        <v>170</v>
      </c>
      <c r="P241" s="85"/>
      <c r="Q241" s="86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</row>
    <row r="242" spans="1:64" s="28" customFormat="1" ht="13.5" thickBot="1">
      <c r="A242" s="88"/>
      <c r="B242" s="58" t="s">
        <v>12</v>
      </c>
      <c r="C242" s="108" t="s">
        <v>18</v>
      </c>
      <c r="D242" s="99" t="s">
        <v>61</v>
      </c>
      <c r="E242" s="100" t="s">
        <v>19</v>
      </c>
      <c r="F242" s="104">
        <v>5</v>
      </c>
      <c r="G242" s="104">
        <v>2</v>
      </c>
      <c r="H242" s="118">
        <v>6.7</v>
      </c>
      <c r="I242" s="104">
        <v>83</v>
      </c>
      <c r="J242" s="104">
        <v>75</v>
      </c>
      <c r="K242" s="104">
        <v>6.7</v>
      </c>
      <c r="L242" s="100"/>
      <c r="M242" s="83" t="s">
        <v>169</v>
      </c>
      <c r="N242" s="105">
        <v>44004</v>
      </c>
      <c r="O242" s="83" t="s">
        <v>170</v>
      </c>
      <c r="P242" s="85"/>
      <c r="Q242" s="86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64" s="28" customFormat="1" ht="13.5" thickBot="1">
      <c r="A243" s="88"/>
      <c r="B243" s="58" t="s">
        <v>12</v>
      </c>
      <c r="C243" s="108" t="s">
        <v>18</v>
      </c>
      <c r="D243" s="99" t="s">
        <v>61</v>
      </c>
      <c r="E243" s="100" t="s">
        <v>19</v>
      </c>
      <c r="F243" s="104">
        <v>7</v>
      </c>
      <c r="G243" s="104">
        <v>8</v>
      </c>
      <c r="H243" s="118">
        <v>0.3</v>
      </c>
      <c r="I243" s="104">
        <v>43</v>
      </c>
      <c r="J243" s="104">
        <v>39</v>
      </c>
      <c r="K243" s="104">
        <v>0.3</v>
      </c>
      <c r="L243" s="100"/>
      <c r="M243" s="83" t="s">
        <v>169</v>
      </c>
      <c r="N243" s="105">
        <v>44004</v>
      </c>
      <c r="O243" s="83" t="s">
        <v>170</v>
      </c>
      <c r="P243" s="85"/>
      <c r="Q243" s="86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</row>
    <row r="244" spans="1:64" s="28" customFormat="1" ht="23.25" thickBot="1">
      <c r="A244" s="88"/>
      <c r="B244" s="58" t="s">
        <v>12</v>
      </c>
      <c r="C244" s="108" t="s">
        <v>20</v>
      </c>
      <c r="D244" s="99" t="s">
        <v>61</v>
      </c>
      <c r="E244" s="100" t="s">
        <v>21</v>
      </c>
      <c r="F244" s="104">
        <v>20</v>
      </c>
      <c r="G244" s="104">
        <v>1</v>
      </c>
      <c r="H244" s="118">
        <v>5.7</v>
      </c>
      <c r="I244" s="104">
        <v>8</v>
      </c>
      <c r="J244" s="104">
        <v>8</v>
      </c>
      <c r="K244" s="104">
        <v>5.7</v>
      </c>
      <c r="L244" s="100"/>
      <c r="M244" s="83" t="s">
        <v>169</v>
      </c>
      <c r="N244" s="105">
        <v>44004</v>
      </c>
      <c r="O244" s="83" t="s">
        <v>171</v>
      </c>
      <c r="P244" s="85"/>
      <c r="Q244" s="86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</row>
    <row r="245" spans="1:64" s="28" customFormat="1" ht="23.25" thickBot="1">
      <c r="A245" s="88"/>
      <c r="B245" s="58" t="s">
        <v>12</v>
      </c>
      <c r="C245" s="108" t="s">
        <v>20</v>
      </c>
      <c r="D245" s="99" t="s">
        <v>61</v>
      </c>
      <c r="E245" s="100" t="s">
        <v>21</v>
      </c>
      <c r="F245" s="104">
        <v>20</v>
      </c>
      <c r="G245" s="104">
        <v>3</v>
      </c>
      <c r="H245" s="118">
        <v>0.4</v>
      </c>
      <c r="I245" s="104">
        <v>82</v>
      </c>
      <c r="J245" s="104">
        <v>74</v>
      </c>
      <c r="K245" s="104">
        <v>0.4</v>
      </c>
      <c r="L245" s="100"/>
      <c r="M245" s="83" t="s">
        <v>169</v>
      </c>
      <c r="N245" s="105">
        <v>44004</v>
      </c>
      <c r="O245" s="83" t="s">
        <v>171</v>
      </c>
      <c r="P245" s="85"/>
      <c r="Q245" s="86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</row>
    <row r="246" spans="1:64" s="28" customFormat="1" ht="13.5" thickBot="1">
      <c r="A246" s="88"/>
      <c r="B246" s="58" t="s">
        <v>12</v>
      </c>
      <c r="C246" s="108" t="s">
        <v>22</v>
      </c>
      <c r="D246" s="99" t="s">
        <v>61</v>
      </c>
      <c r="E246" s="100" t="s">
        <v>23</v>
      </c>
      <c r="F246" s="104">
        <v>31</v>
      </c>
      <c r="G246" s="104">
        <v>3</v>
      </c>
      <c r="H246" s="118">
        <v>13.1</v>
      </c>
      <c r="I246" s="104">
        <v>110</v>
      </c>
      <c r="J246" s="104">
        <v>102</v>
      </c>
      <c r="K246" s="104">
        <v>13.1</v>
      </c>
      <c r="L246" s="100"/>
      <c r="M246" s="83" t="s">
        <v>169</v>
      </c>
      <c r="N246" s="105">
        <v>44004</v>
      </c>
      <c r="O246" s="83" t="s">
        <v>172</v>
      </c>
      <c r="P246" s="85"/>
      <c r="Q246" s="86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</row>
    <row r="247" spans="1:64" s="28" customFormat="1" ht="23.25" thickBot="1">
      <c r="A247" s="88"/>
      <c r="B247" s="58" t="s">
        <v>12</v>
      </c>
      <c r="C247" s="108" t="s">
        <v>20</v>
      </c>
      <c r="D247" s="99" t="s">
        <v>61</v>
      </c>
      <c r="E247" s="100" t="s">
        <v>23</v>
      </c>
      <c r="F247" s="104">
        <v>33</v>
      </c>
      <c r="G247" s="104">
        <v>2</v>
      </c>
      <c r="H247" s="118">
        <v>21.8</v>
      </c>
      <c r="I247" s="104">
        <v>151</v>
      </c>
      <c r="J247" s="104">
        <v>140</v>
      </c>
      <c r="K247" s="104">
        <v>21.8</v>
      </c>
      <c r="L247" s="100"/>
      <c r="M247" s="83" t="s">
        <v>169</v>
      </c>
      <c r="N247" s="105">
        <v>44004</v>
      </c>
      <c r="O247" s="83" t="s">
        <v>172</v>
      </c>
      <c r="P247" s="85"/>
      <c r="Q247" s="86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</row>
    <row r="248" spans="1:64" s="28" customFormat="1" ht="23.25" thickBot="1">
      <c r="A248" s="88"/>
      <c r="B248" s="58" t="s">
        <v>12</v>
      </c>
      <c r="C248" s="108" t="s">
        <v>20</v>
      </c>
      <c r="D248" s="99" t="s">
        <v>61</v>
      </c>
      <c r="E248" s="100" t="s">
        <v>23</v>
      </c>
      <c r="F248" s="104">
        <v>40</v>
      </c>
      <c r="G248" s="104">
        <v>4</v>
      </c>
      <c r="H248" s="118">
        <v>7.8</v>
      </c>
      <c r="I248" s="104">
        <v>18</v>
      </c>
      <c r="J248" s="104">
        <v>17</v>
      </c>
      <c r="K248" s="104">
        <v>7.8</v>
      </c>
      <c r="L248" s="100"/>
      <c r="M248" s="83" t="s">
        <v>169</v>
      </c>
      <c r="N248" s="105">
        <v>44004</v>
      </c>
      <c r="O248" s="83" t="s">
        <v>172</v>
      </c>
      <c r="P248" s="85"/>
      <c r="Q248" s="86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</row>
    <row r="249" spans="1:64" s="28" customFormat="1" ht="13.5" thickBot="1">
      <c r="A249" s="88"/>
      <c r="B249" s="58" t="s">
        <v>14</v>
      </c>
      <c r="C249" s="108" t="s">
        <v>18</v>
      </c>
      <c r="D249" s="99" t="s">
        <v>61</v>
      </c>
      <c r="E249" s="100" t="s">
        <v>23</v>
      </c>
      <c r="F249" s="104">
        <v>23</v>
      </c>
      <c r="G249" s="104">
        <v>13</v>
      </c>
      <c r="H249" s="118">
        <v>1.9</v>
      </c>
      <c r="I249" s="104">
        <v>50</v>
      </c>
      <c r="J249" s="104">
        <v>42</v>
      </c>
      <c r="K249" s="104">
        <v>1.9</v>
      </c>
      <c r="L249" s="100"/>
      <c r="M249" s="83" t="s">
        <v>173</v>
      </c>
      <c r="N249" s="105">
        <v>44004</v>
      </c>
      <c r="O249" s="83" t="s">
        <v>174</v>
      </c>
      <c r="P249" s="85"/>
      <c r="Q249" s="86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</row>
    <row r="250" spans="1:64" s="28" customFormat="1" ht="13.5" thickBot="1">
      <c r="A250" s="88"/>
      <c r="B250" s="58" t="s">
        <v>14</v>
      </c>
      <c r="C250" s="108" t="s">
        <v>18</v>
      </c>
      <c r="D250" s="99" t="s">
        <v>61</v>
      </c>
      <c r="E250" s="100" t="s">
        <v>23</v>
      </c>
      <c r="F250" s="104">
        <v>24</v>
      </c>
      <c r="G250" s="104">
        <v>9</v>
      </c>
      <c r="H250" s="118">
        <v>7.1</v>
      </c>
      <c r="I250" s="104">
        <v>150</v>
      </c>
      <c r="J250" s="104">
        <v>139</v>
      </c>
      <c r="K250" s="104">
        <v>7.1</v>
      </c>
      <c r="L250" s="100"/>
      <c r="M250" s="83" t="s">
        <v>175</v>
      </c>
      <c r="N250" s="105">
        <v>44004</v>
      </c>
      <c r="O250" s="83" t="s">
        <v>174</v>
      </c>
      <c r="P250" s="85"/>
      <c r="Q250" s="86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</row>
    <row r="251" spans="1:64" s="28" customFormat="1" ht="13.5" thickBot="1">
      <c r="A251" s="88"/>
      <c r="B251" s="58" t="s">
        <v>14</v>
      </c>
      <c r="C251" s="108" t="s">
        <v>18</v>
      </c>
      <c r="D251" s="99" t="s">
        <v>61</v>
      </c>
      <c r="E251" s="100" t="s">
        <v>21</v>
      </c>
      <c r="F251" s="104">
        <v>41</v>
      </c>
      <c r="G251" s="109" t="s">
        <v>176</v>
      </c>
      <c r="H251" s="118">
        <v>5</v>
      </c>
      <c r="I251" s="104">
        <v>80</v>
      </c>
      <c r="J251" s="104">
        <v>75</v>
      </c>
      <c r="K251" s="104">
        <v>5</v>
      </c>
      <c r="L251" s="100"/>
      <c r="M251" s="83" t="s">
        <v>175</v>
      </c>
      <c r="N251" s="105">
        <v>44004</v>
      </c>
      <c r="O251" s="83" t="s">
        <v>174</v>
      </c>
      <c r="P251" s="85"/>
      <c r="Q251" s="86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</row>
    <row r="252" spans="1:64" s="28" customFormat="1" ht="13.5" thickBot="1">
      <c r="A252" s="88"/>
      <c r="B252" s="58" t="s">
        <v>14</v>
      </c>
      <c r="C252" s="108" t="s">
        <v>18</v>
      </c>
      <c r="D252" s="99" t="s">
        <v>61</v>
      </c>
      <c r="E252" s="100" t="s">
        <v>23</v>
      </c>
      <c r="F252" s="104">
        <v>50</v>
      </c>
      <c r="G252" s="109" t="s">
        <v>178</v>
      </c>
      <c r="H252" s="118">
        <v>10</v>
      </c>
      <c r="I252" s="104">
        <v>213</v>
      </c>
      <c r="J252" s="104">
        <v>190</v>
      </c>
      <c r="K252" s="104">
        <v>10</v>
      </c>
      <c r="L252" s="100"/>
      <c r="M252" s="83" t="s">
        <v>175</v>
      </c>
      <c r="N252" s="105">
        <v>44004</v>
      </c>
      <c r="O252" s="83" t="s">
        <v>174</v>
      </c>
      <c r="P252" s="85"/>
      <c r="Q252" s="86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</row>
    <row r="253" spans="1:64" s="28" customFormat="1" ht="13.5" thickBot="1">
      <c r="A253" s="88"/>
      <c r="B253" s="58" t="s">
        <v>14</v>
      </c>
      <c r="C253" s="108" t="s">
        <v>18</v>
      </c>
      <c r="D253" s="99" t="s">
        <v>61</v>
      </c>
      <c r="E253" s="100" t="s">
        <v>21</v>
      </c>
      <c r="F253" s="104">
        <v>63</v>
      </c>
      <c r="G253" s="109" t="s">
        <v>179</v>
      </c>
      <c r="H253" s="118">
        <v>11</v>
      </c>
      <c r="I253" s="104">
        <v>78</v>
      </c>
      <c r="J253" s="104">
        <v>72</v>
      </c>
      <c r="K253" s="104">
        <v>11</v>
      </c>
      <c r="L253" s="100"/>
      <c r="M253" s="83" t="s">
        <v>175</v>
      </c>
      <c r="N253" s="105">
        <v>44004</v>
      </c>
      <c r="O253" s="83" t="s">
        <v>180</v>
      </c>
      <c r="P253" s="85"/>
      <c r="Q253" s="86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</row>
    <row r="254" spans="1:64" s="28" customFormat="1" ht="13.5" thickBot="1">
      <c r="A254" s="88"/>
      <c r="B254" s="58" t="s">
        <v>14</v>
      </c>
      <c r="C254" s="108" t="s">
        <v>18</v>
      </c>
      <c r="D254" s="99" t="s">
        <v>61</v>
      </c>
      <c r="E254" s="100" t="s">
        <v>23</v>
      </c>
      <c r="F254" s="104">
        <v>73</v>
      </c>
      <c r="G254" s="109" t="s">
        <v>181</v>
      </c>
      <c r="H254" s="118">
        <v>8</v>
      </c>
      <c r="I254" s="104">
        <v>71</v>
      </c>
      <c r="J254" s="104">
        <v>66</v>
      </c>
      <c r="K254" s="104">
        <v>8</v>
      </c>
      <c r="L254" s="100"/>
      <c r="M254" s="83" t="s">
        <v>175</v>
      </c>
      <c r="N254" s="105">
        <v>44004</v>
      </c>
      <c r="O254" s="83" t="s">
        <v>180</v>
      </c>
      <c r="P254" s="85"/>
      <c r="Q254" s="86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</row>
    <row r="255" spans="1:64" s="28" customFormat="1" ht="13.5" thickBot="1">
      <c r="A255" s="88"/>
      <c r="B255" s="58" t="s">
        <v>14</v>
      </c>
      <c r="C255" s="108" t="s">
        <v>18</v>
      </c>
      <c r="D255" s="99" t="s">
        <v>61</v>
      </c>
      <c r="E255" s="100" t="s">
        <v>23</v>
      </c>
      <c r="F255" s="104">
        <v>74</v>
      </c>
      <c r="G255" s="109" t="s">
        <v>182</v>
      </c>
      <c r="H255" s="118">
        <v>2.5</v>
      </c>
      <c r="I255" s="104">
        <v>31</v>
      </c>
      <c r="J255" s="104">
        <v>25</v>
      </c>
      <c r="K255" s="104">
        <v>2.5</v>
      </c>
      <c r="L255" s="100"/>
      <c r="M255" s="83" t="s">
        <v>175</v>
      </c>
      <c r="N255" s="105">
        <v>44004</v>
      </c>
      <c r="O255" s="83" t="s">
        <v>180</v>
      </c>
      <c r="P255" s="85"/>
      <c r="Q255" s="86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</row>
    <row r="256" spans="1:64" s="28" customFormat="1" ht="13.5" thickBot="1">
      <c r="A256" s="88"/>
      <c r="B256" s="58" t="s">
        <v>14</v>
      </c>
      <c r="C256" s="108" t="s">
        <v>18</v>
      </c>
      <c r="D256" s="99" t="s">
        <v>61</v>
      </c>
      <c r="E256" s="100" t="s">
        <v>21</v>
      </c>
      <c r="F256" s="104">
        <v>34</v>
      </c>
      <c r="G256" s="109" t="s">
        <v>183</v>
      </c>
      <c r="H256" s="118">
        <v>8</v>
      </c>
      <c r="I256" s="104">
        <v>63</v>
      </c>
      <c r="J256" s="104">
        <v>59</v>
      </c>
      <c r="K256" s="104">
        <v>8</v>
      </c>
      <c r="L256" s="100"/>
      <c r="M256" s="83" t="s">
        <v>175</v>
      </c>
      <c r="N256" s="105">
        <v>44004</v>
      </c>
      <c r="O256" s="83" t="s">
        <v>174</v>
      </c>
      <c r="P256" s="85"/>
      <c r="Q256" s="86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</row>
    <row r="257" spans="1:64" s="28" customFormat="1" ht="23.25" thickBot="1">
      <c r="A257" s="88"/>
      <c r="B257" s="58" t="s">
        <v>11</v>
      </c>
      <c r="C257" s="108" t="s">
        <v>20</v>
      </c>
      <c r="D257" s="99" t="s">
        <v>61</v>
      </c>
      <c r="E257" s="100" t="s">
        <v>19</v>
      </c>
      <c r="F257" s="104">
        <v>19</v>
      </c>
      <c r="G257" s="109" t="s">
        <v>184</v>
      </c>
      <c r="H257" s="118">
        <v>7.9</v>
      </c>
      <c r="I257" s="104">
        <v>122</v>
      </c>
      <c r="J257" s="104">
        <v>96</v>
      </c>
      <c r="K257" s="104">
        <v>7.9</v>
      </c>
      <c r="L257" s="100"/>
      <c r="M257" s="83" t="s">
        <v>177</v>
      </c>
      <c r="N257" s="105">
        <v>44012</v>
      </c>
      <c r="O257" s="83" t="s">
        <v>185</v>
      </c>
      <c r="P257" s="85"/>
      <c r="Q257" s="86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</row>
    <row r="258" spans="1:64" s="28" customFormat="1" ht="13.5" thickBot="1">
      <c r="A258" s="88"/>
      <c r="B258" s="58" t="s">
        <v>11</v>
      </c>
      <c r="C258" s="108" t="s">
        <v>18</v>
      </c>
      <c r="D258" s="99" t="s">
        <v>61</v>
      </c>
      <c r="E258" s="100" t="s">
        <v>19</v>
      </c>
      <c r="F258" s="104">
        <v>43</v>
      </c>
      <c r="G258" s="109" t="s">
        <v>184</v>
      </c>
      <c r="H258" s="118">
        <v>0.6</v>
      </c>
      <c r="I258" s="104">
        <v>14</v>
      </c>
      <c r="J258" s="104">
        <v>12</v>
      </c>
      <c r="K258" s="104">
        <v>0.6</v>
      </c>
      <c r="L258" s="100"/>
      <c r="M258" s="83" t="s">
        <v>177</v>
      </c>
      <c r="N258" s="105">
        <v>44012</v>
      </c>
      <c r="O258" s="83" t="s">
        <v>186</v>
      </c>
      <c r="P258" s="85"/>
      <c r="Q258" s="86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</row>
    <row r="259" spans="1:64" s="28" customFormat="1" ht="23.25" thickBot="1">
      <c r="A259" s="88"/>
      <c r="B259" s="58" t="s">
        <v>16</v>
      </c>
      <c r="C259" s="108" t="s">
        <v>20</v>
      </c>
      <c r="D259" s="99" t="s">
        <v>61</v>
      </c>
      <c r="E259" s="100" t="s">
        <v>21</v>
      </c>
      <c r="F259" s="104">
        <v>14</v>
      </c>
      <c r="G259" s="109" t="s">
        <v>187</v>
      </c>
      <c r="H259" s="118">
        <v>7.8</v>
      </c>
      <c r="I259" s="104">
        <v>325</v>
      </c>
      <c r="J259" s="104">
        <v>299</v>
      </c>
      <c r="K259" s="104">
        <v>7.8</v>
      </c>
      <c r="L259" s="100"/>
      <c r="M259" s="83" t="s">
        <v>188</v>
      </c>
      <c r="N259" s="105">
        <v>44018</v>
      </c>
      <c r="O259" s="83" t="s">
        <v>189</v>
      </c>
      <c r="P259" s="85"/>
      <c r="Q259" s="86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</row>
    <row r="260" spans="1:64" s="28" customFormat="1" ht="23.25" thickBot="1">
      <c r="A260" s="88"/>
      <c r="B260" s="58" t="s">
        <v>16</v>
      </c>
      <c r="C260" s="108" t="s">
        <v>20</v>
      </c>
      <c r="D260" s="99" t="s">
        <v>61</v>
      </c>
      <c r="E260" s="100" t="s">
        <v>21</v>
      </c>
      <c r="F260" s="104">
        <v>18</v>
      </c>
      <c r="G260" s="109" t="s">
        <v>165</v>
      </c>
      <c r="H260" s="118">
        <v>14</v>
      </c>
      <c r="I260" s="104">
        <v>263</v>
      </c>
      <c r="J260" s="104">
        <v>225</v>
      </c>
      <c r="K260" s="104">
        <v>14</v>
      </c>
      <c r="L260" s="100"/>
      <c r="M260" s="83" t="s">
        <v>188</v>
      </c>
      <c r="N260" s="105">
        <v>44018</v>
      </c>
      <c r="O260" s="83" t="s">
        <v>190</v>
      </c>
      <c r="P260" s="85"/>
      <c r="Q260" s="86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</row>
    <row r="261" spans="1:64" s="28" customFormat="1" ht="13.5" thickBot="1">
      <c r="A261" s="88"/>
      <c r="B261" s="58" t="s">
        <v>16</v>
      </c>
      <c r="C261" s="108" t="s">
        <v>18</v>
      </c>
      <c r="D261" s="99" t="s">
        <v>61</v>
      </c>
      <c r="E261" s="100" t="s">
        <v>21</v>
      </c>
      <c r="F261" s="104">
        <v>44</v>
      </c>
      <c r="G261" s="109" t="s">
        <v>179</v>
      </c>
      <c r="H261" s="118">
        <v>25</v>
      </c>
      <c r="I261" s="104">
        <v>263</v>
      </c>
      <c r="J261" s="104">
        <v>206</v>
      </c>
      <c r="K261" s="104">
        <v>25</v>
      </c>
      <c r="L261" s="100"/>
      <c r="M261" s="83" t="s">
        <v>188</v>
      </c>
      <c r="N261" s="105">
        <v>44018</v>
      </c>
      <c r="O261" s="83" t="s">
        <v>191</v>
      </c>
      <c r="P261" s="85"/>
      <c r="Q261" s="86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</row>
    <row r="262" spans="1:64" s="28" customFormat="1" ht="13.5" thickBot="1">
      <c r="A262" s="88"/>
      <c r="B262" s="58" t="s">
        <v>16</v>
      </c>
      <c r="C262" s="108" t="s">
        <v>22</v>
      </c>
      <c r="D262" s="99" t="s">
        <v>61</v>
      </c>
      <c r="E262" s="100" t="s">
        <v>23</v>
      </c>
      <c r="F262" s="104">
        <v>58</v>
      </c>
      <c r="G262" s="109" t="s">
        <v>165</v>
      </c>
      <c r="H262" s="118">
        <v>4.6</v>
      </c>
      <c r="I262" s="104">
        <v>130</v>
      </c>
      <c r="J262" s="104">
        <v>111</v>
      </c>
      <c r="K262" s="104">
        <v>4.6</v>
      </c>
      <c r="L262" s="100"/>
      <c r="M262" s="83" t="s">
        <v>188</v>
      </c>
      <c r="N262" s="105">
        <v>44018</v>
      </c>
      <c r="O262" s="83" t="s">
        <v>192</v>
      </c>
      <c r="P262" s="85"/>
      <c r="Q262" s="86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</row>
    <row r="263" spans="1:64" s="28" customFormat="1" ht="13.5" thickBot="1">
      <c r="A263" s="88"/>
      <c r="B263" s="58" t="s">
        <v>14</v>
      </c>
      <c r="C263" s="108" t="s">
        <v>18</v>
      </c>
      <c r="D263" s="99" t="s">
        <v>61</v>
      </c>
      <c r="E263" s="100" t="s">
        <v>21</v>
      </c>
      <c r="F263" s="104">
        <v>28</v>
      </c>
      <c r="G263" s="109" t="s">
        <v>165</v>
      </c>
      <c r="H263" s="118">
        <v>8.4</v>
      </c>
      <c r="I263" s="104">
        <v>52</v>
      </c>
      <c r="J263" s="104">
        <v>49</v>
      </c>
      <c r="K263" s="104">
        <v>8.4</v>
      </c>
      <c r="L263" s="100"/>
      <c r="M263" s="83" t="s">
        <v>193</v>
      </c>
      <c r="N263" s="105">
        <v>44055</v>
      </c>
      <c r="O263" s="83" t="s">
        <v>174</v>
      </c>
      <c r="P263" s="85"/>
      <c r="Q263" s="86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</row>
    <row r="264" spans="1:64" s="28" customFormat="1" ht="13.5" thickBot="1">
      <c r="A264" s="88"/>
      <c r="B264" s="58" t="s">
        <v>14</v>
      </c>
      <c r="C264" s="108" t="s">
        <v>18</v>
      </c>
      <c r="D264" s="99" t="s">
        <v>61</v>
      </c>
      <c r="E264" s="100" t="s">
        <v>21</v>
      </c>
      <c r="F264" s="104">
        <v>35</v>
      </c>
      <c r="G264" s="109" t="s">
        <v>184</v>
      </c>
      <c r="H264" s="118">
        <v>8.7</v>
      </c>
      <c r="I264" s="104">
        <v>110</v>
      </c>
      <c r="J264" s="104">
        <v>99</v>
      </c>
      <c r="K264" s="104">
        <v>8.7</v>
      </c>
      <c r="L264" s="100"/>
      <c r="M264" s="83" t="s">
        <v>193</v>
      </c>
      <c r="N264" s="105">
        <v>44055</v>
      </c>
      <c r="O264" s="83" t="s">
        <v>174</v>
      </c>
      <c r="P264" s="85"/>
      <c r="Q264" s="86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</row>
    <row r="265" spans="1:64" s="28" customFormat="1" ht="13.5" thickBot="1">
      <c r="A265" s="88"/>
      <c r="B265" s="58" t="s">
        <v>14</v>
      </c>
      <c r="C265" s="108" t="s">
        <v>18</v>
      </c>
      <c r="D265" s="99" t="s">
        <v>61</v>
      </c>
      <c r="E265" s="100" t="s">
        <v>21</v>
      </c>
      <c r="F265" s="104">
        <v>50</v>
      </c>
      <c r="G265" s="109" t="s">
        <v>194</v>
      </c>
      <c r="H265" s="118">
        <v>8.7</v>
      </c>
      <c r="I265" s="104">
        <v>60</v>
      </c>
      <c r="J265" s="104">
        <v>56</v>
      </c>
      <c r="K265" s="104">
        <v>8.7</v>
      </c>
      <c r="L265" s="100"/>
      <c r="M265" s="83" t="s">
        <v>193</v>
      </c>
      <c r="N265" s="105">
        <v>44055</v>
      </c>
      <c r="O265" s="83" t="s">
        <v>174</v>
      </c>
      <c r="P265" s="85"/>
      <c r="Q265" s="86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</row>
    <row r="266" spans="1:64" s="28" customFormat="1" ht="13.5" thickBot="1">
      <c r="A266" s="88"/>
      <c r="B266" s="58" t="s">
        <v>14</v>
      </c>
      <c r="C266" s="108" t="s">
        <v>18</v>
      </c>
      <c r="D266" s="99" t="s">
        <v>61</v>
      </c>
      <c r="E266" s="100" t="s">
        <v>23</v>
      </c>
      <c r="F266" s="104">
        <v>51</v>
      </c>
      <c r="G266" s="109" t="s">
        <v>187</v>
      </c>
      <c r="H266" s="118">
        <v>6.7</v>
      </c>
      <c r="I266" s="104">
        <v>75</v>
      </c>
      <c r="J266" s="104">
        <v>59</v>
      </c>
      <c r="K266" s="104">
        <v>6.7</v>
      </c>
      <c r="L266" s="100"/>
      <c r="M266" s="83" t="s">
        <v>193</v>
      </c>
      <c r="N266" s="105">
        <v>44055</v>
      </c>
      <c r="O266" s="83" t="s">
        <v>174</v>
      </c>
      <c r="P266" s="85"/>
      <c r="Q266" s="86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</row>
    <row r="267" spans="1:64" s="28" customFormat="1" ht="13.5" thickBot="1">
      <c r="A267" s="88"/>
      <c r="B267" s="58" t="s">
        <v>14</v>
      </c>
      <c r="C267" s="108" t="s">
        <v>18</v>
      </c>
      <c r="D267" s="99" t="s">
        <v>61</v>
      </c>
      <c r="E267" s="100" t="s">
        <v>21</v>
      </c>
      <c r="F267" s="104">
        <v>51</v>
      </c>
      <c r="G267" s="109" t="s">
        <v>195</v>
      </c>
      <c r="H267" s="118">
        <v>5</v>
      </c>
      <c r="I267" s="104">
        <v>89</v>
      </c>
      <c r="J267" s="104">
        <v>77</v>
      </c>
      <c r="K267" s="104">
        <v>5</v>
      </c>
      <c r="L267" s="100"/>
      <c r="M267" s="83" t="s">
        <v>193</v>
      </c>
      <c r="N267" s="105">
        <v>44055</v>
      </c>
      <c r="O267" s="83" t="s">
        <v>174</v>
      </c>
      <c r="P267" s="85"/>
      <c r="Q267" s="86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</row>
    <row r="268" spans="1:64" s="28" customFormat="1" ht="13.5" thickBot="1">
      <c r="A268" s="88"/>
      <c r="B268" s="58" t="s">
        <v>14</v>
      </c>
      <c r="C268" s="108" t="s">
        <v>18</v>
      </c>
      <c r="D268" s="99" t="s">
        <v>61</v>
      </c>
      <c r="E268" s="100" t="s">
        <v>23</v>
      </c>
      <c r="F268" s="104">
        <v>51</v>
      </c>
      <c r="G268" s="109" t="s">
        <v>178</v>
      </c>
      <c r="H268" s="118">
        <v>5.4</v>
      </c>
      <c r="I268" s="104">
        <v>91</v>
      </c>
      <c r="J268" s="104">
        <v>77</v>
      </c>
      <c r="K268" s="104">
        <v>5.4</v>
      </c>
      <c r="L268" s="100"/>
      <c r="M268" s="83" t="s">
        <v>193</v>
      </c>
      <c r="N268" s="105">
        <v>44055</v>
      </c>
      <c r="O268" s="83" t="s">
        <v>174</v>
      </c>
      <c r="P268" s="85"/>
      <c r="Q268" s="86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</row>
    <row r="269" spans="1:64" s="28" customFormat="1" ht="13.5" thickBot="1">
      <c r="A269" s="88"/>
      <c r="B269" s="58" t="s">
        <v>14</v>
      </c>
      <c r="C269" s="108" t="s">
        <v>18</v>
      </c>
      <c r="D269" s="99" t="s">
        <v>61</v>
      </c>
      <c r="E269" s="100" t="s">
        <v>21</v>
      </c>
      <c r="F269" s="104">
        <v>51</v>
      </c>
      <c r="G269" s="109" t="s">
        <v>184</v>
      </c>
      <c r="H269" s="118">
        <v>5.5</v>
      </c>
      <c r="I269" s="104">
        <v>113</v>
      </c>
      <c r="J269" s="104">
        <v>102</v>
      </c>
      <c r="K269" s="104">
        <v>5.5</v>
      </c>
      <c r="L269" s="100"/>
      <c r="M269" s="83" t="s">
        <v>193</v>
      </c>
      <c r="N269" s="105">
        <v>44055</v>
      </c>
      <c r="O269" s="83" t="s">
        <v>174</v>
      </c>
      <c r="P269" s="85"/>
      <c r="Q269" s="86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</row>
    <row r="270" spans="1:64" s="28" customFormat="1" ht="13.5" thickBot="1">
      <c r="A270" s="88"/>
      <c r="B270" s="58" t="s">
        <v>14</v>
      </c>
      <c r="C270" s="108" t="s">
        <v>18</v>
      </c>
      <c r="D270" s="99" t="s">
        <v>61</v>
      </c>
      <c r="E270" s="100" t="s">
        <v>21</v>
      </c>
      <c r="F270" s="104">
        <v>28</v>
      </c>
      <c r="G270" s="109" t="s">
        <v>196</v>
      </c>
      <c r="H270" s="118">
        <v>13</v>
      </c>
      <c r="I270" s="104">
        <v>41</v>
      </c>
      <c r="J270" s="104">
        <v>36</v>
      </c>
      <c r="K270" s="104">
        <v>13</v>
      </c>
      <c r="L270" s="100"/>
      <c r="M270" s="83" t="s">
        <v>197</v>
      </c>
      <c r="N270" s="105">
        <v>44083</v>
      </c>
      <c r="O270" s="83" t="s">
        <v>174</v>
      </c>
      <c r="P270" s="85"/>
      <c r="Q270" s="86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</row>
    <row r="271" spans="1:64" s="28" customFormat="1" ht="13.5" thickBot="1">
      <c r="A271" s="88"/>
      <c r="B271" s="58" t="s">
        <v>14</v>
      </c>
      <c r="C271" s="108" t="s">
        <v>18</v>
      </c>
      <c r="D271" s="99" t="s">
        <v>61</v>
      </c>
      <c r="E271" s="100" t="s">
        <v>21</v>
      </c>
      <c r="F271" s="104">
        <v>28</v>
      </c>
      <c r="G271" s="109" t="s">
        <v>182</v>
      </c>
      <c r="H271" s="118">
        <v>3</v>
      </c>
      <c r="I271" s="104">
        <v>17</v>
      </c>
      <c r="J271" s="104">
        <v>11</v>
      </c>
      <c r="K271" s="104">
        <v>3</v>
      </c>
      <c r="L271" s="100"/>
      <c r="M271" s="83" t="s">
        <v>197</v>
      </c>
      <c r="N271" s="105">
        <v>44083</v>
      </c>
      <c r="O271" s="83" t="s">
        <v>174</v>
      </c>
      <c r="P271" s="85"/>
      <c r="Q271" s="86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</row>
    <row r="272" spans="1:64" s="28" customFormat="1" ht="13.5" thickBot="1">
      <c r="A272" s="88"/>
      <c r="B272" s="58" t="s">
        <v>14</v>
      </c>
      <c r="C272" s="108" t="s">
        <v>18</v>
      </c>
      <c r="D272" s="99" t="s">
        <v>61</v>
      </c>
      <c r="E272" s="100" t="s">
        <v>21</v>
      </c>
      <c r="F272" s="104">
        <v>39</v>
      </c>
      <c r="G272" s="109" t="s">
        <v>181</v>
      </c>
      <c r="H272" s="118">
        <v>8.4</v>
      </c>
      <c r="I272" s="104">
        <v>25</v>
      </c>
      <c r="J272" s="104">
        <v>23</v>
      </c>
      <c r="K272" s="104">
        <v>8.4</v>
      </c>
      <c r="L272" s="100"/>
      <c r="M272" s="83" t="s">
        <v>197</v>
      </c>
      <c r="N272" s="105">
        <v>44083</v>
      </c>
      <c r="O272" s="83" t="s">
        <v>174</v>
      </c>
      <c r="P272" s="85"/>
      <c r="Q272" s="86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</row>
    <row r="273" spans="1:64" s="28" customFormat="1" ht="13.5" thickBot="1">
      <c r="A273" s="88"/>
      <c r="B273" s="58" t="s">
        <v>14</v>
      </c>
      <c r="C273" s="108" t="s">
        <v>22</v>
      </c>
      <c r="D273" s="99" t="s">
        <v>61</v>
      </c>
      <c r="E273" s="100" t="s">
        <v>21</v>
      </c>
      <c r="F273" s="104">
        <v>53</v>
      </c>
      <c r="G273" s="109" t="s">
        <v>194</v>
      </c>
      <c r="H273" s="118">
        <v>6.9</v>
      </c>
      <c r="I273" s="104">
        <v>50</v>
      </c>
      <c r="J273" s="104">
        <v>45</v>
      </c>
      <c r="K273" s="104">
        <v>6.9</v>
      </c>
      <c r="L273" s="100"/>
      <c r="M273" s="83" t="s">
        <v>197</v>
      </c>
      <c r="N273" s="105">
        <v>44083</v>
      </c>
      <c r="O273" s="83" t="s">
        <v>174</v>
      </c>
      <c r="P273" s="85"/>
      <c r="Q273" s="86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</row>
    <row r="274" spans="1:64" s="28" customFormat="1" ht="13.5" thickBot="1">
      <c r="A274" s="88"/>
      <c r="B274" s="58" t="s">
        <v>14</v>
      </c>
      <c r="C274" s="108" t="s">
        <v>18</v>
      </c>
      <c r="D274" s="99" t="s">
        <v>61</v>
      </c>
      <c r="E274" s="100" t="s">
        <v>23</v>
      </c>
      <c r="F274" s="104">
        <v>60</v>
      </c>
      <c r="G274" s="109" t="s">
        <v>198</v>
      </c>
      <c r="H274" s="118">
        <v>5.5</v>
      </c>
      <c r="I274" s="104">
        <v>7</v>
      </c>
      <c r="J274" s="104">
        <v>6</v>
      </c>
      <c r="K274" s="104">
        <v>5.5</v>
      </c>
      <c r="L274" s="100"/>
      <c r="M274" s="83" t="s">
        <v>197</v>
      </c>
      <c r="N274" s="105">
        <v>44083</v>
      </c>
      <c r="O274" s="83" t="s">
        <v>180</v>
      </c>
      <c r="P274" s="85"/>
      <c r="Q274" s="86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</row>
    <row r="275" spans="1:64" s="28" customFormat="1" ht="13.5" thickBot="1">
      <c r="A275" s="88"/>
      <c r="B275" s="58" t="s">
        <v>14</v>
      </c>
      <c r="C275" s="108" t="s">
        <v>18</v>
      </c>
      <c r="D275" s="99" t="s">
        <v>61</v>
      </c>
      <c r="E275" s="100" t="s">
        <v>21</v>
      </c>
      <c r="F275" s="104">
        <v>60</v>
      </c>
      <c r="G275" s="109" t="s">
        <v>182</v>
      </c>
      <c r="H275" s="118">
        <v>10</v>
      </c>
      <c r="I275" s="104">
        <v>19</v>
      </c>
      <c r="J275" s="104">
        <v>17</v>
      </c>
      <c r="K275" s="104">
        <v>10</v>
      </c>
      <c r="L275" s="100"/>
      <c r="M275" s="83" t="s">
        <v>197</v>
      </c>
      <c r="N275" s="105">
        <v>44083</v>
      </c>
      <c r="O275" s="83" t="s">
        <v>180</v>
      </c>
      <c r="P275" s="85"/>
      <c r="Q275" s="86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</row>
    <row r="276" spans="1:64" s="28" customFormat="1" ht="13.5" thickBot="1">
      <c r="A276" s="88"/>
      <c r="B276" s="58" t="s">
        <v>14</v>
      </c>
      <c r="C276" s="108" t="s">
        <v>18</v>
      </c>
      <c r="D276" s="99" t="s">
        <v>61</v>
      </c>
      <c r="E276" s="100" t="s">
        <v>21</v>
      </c>
      <c r="F276" s="104">
        <v>60</v>
      </c>
      <c r="G276" s="109" t="s">
        <v>181</v>
      </c>
      <c r="H276" s="118">
        <v>15</v>
      </c>
      <c r="I276" s="104">
        <v>32</v>
      </c>
      <c r="J276" s="104">
        <v>29</v>
      </c>
      <c r="K276" s="104">
        <v>15</v>
      </c>
      <c r="L276" s="100"/>
      <c r="M276" s="83" t="s">
        <v>197</v>
      </c>
      <c r="N276" s="105">
        <v>44083</v>
      </c>
      <c r="O276" s="83" t="s">
        <v>180</v>
      </c>
      <c r="P276" s="85"/>
      <c r="Q276" s="86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</row>
    <row r="277" spans="1:64" s="28" customFormat="1" ht="13.5" thickBot="1">
      <c r="A277" s="88"/>
      <c r="B277" s="58" t="s">
        <v>14</v>
      </c>
      <c r="C277" s="108" t="s">
        <v>18</v>
      </c>
      <c r="D277" s="99" t="s">
        <v>61</v>
      </c>
      <c r="E277" s="100" t="s">
        <v>21</v>
      </c>
      <c r="F277" s="104">
        <v>63</v>
      </c>
      <c r="G277" s="109" t="s">
        <v>144</v>
      </c>
      <c r="H277" s="118">
        <v>3</v>
      </c>
      <c r="I277" s="104">
        <v>74</v>
      </c>
      <c r="J277" s="104">
        <v>70</v>
      </c>
      <c r="K277" s="104">
        <v>3</v>
      </c>
      <c r="L277" s="100"/>
      <c r="M277" s="83" t="s">
        <v>197</v>
      </c>
      <c r="N277" s="105">
        <v>44083</v>
      </c>
      <c r="O277" s="83" t="s">
        <v>180</v>
      </c>
      <c r="P277" s="85"/>
      <c r="Q277" s="86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</row>
    <row r="278" spans="1:64" s="28" customFormat="1" ht="13.5" thickBot="1">
      <c r="A278" s="88"/>
      <c r="B278" s="58" t="s">
        <v>14</v>
      </c>
      <c r="C278" s="108" t="s">
        <v>18</v>
      </c>
      <c r="D278" s="99" t="s">
        <v>61</v>
      </c>
      <c r="E278" s="100" t="s">
        <v>21</v>
      </c>
      <c r="F278" s="104">
        <v>66</v>
      </c>
      <c r="G278" s="109" t="s">
        <v>141</v>
      </c>
      <c r="H278" s="118">
        <v>1</v>
      </c>
      <c r="I278" s="104">
        <v>18</v>
      </c>
      <c r="J278" s="104">
        <v>17</v>
      </c>
      <c r="K278" s="104">
        <v>1</v>
      </c>
      <c r="L278" s="100"/>
      <c r="M278" s="83" t="s">
        <v>197</v>
      </c>
      <c r="N278" s="105">
        <v>44083</v>
      </c>
      <c r="O278" s="83" t="s">
        <v>174</v>
      </c>
      <c r="P278" s="85"/>
      <c r="Q278" s="86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</row>
    <row r="279" spans="1:64" s="28" customFormat="1" ht="13.5" thickBot="1">
      <c r="A279" s="88"/>
      <c r="B279" s="58" t="s">
        <v>14</v>
      </c>
      <c r="C279" s="108" t="s">
        <v>18</v>
      </c>
      <c r="D279" s="99" t="s">
        <v>61</v>
      </c>
      <c r="E279" s="100" t="s">
        <v>21</v>
      </c>
      <c r="F279" s="104">
        <v>67</v>
      </c>
      <c r="G279" s="109" t="s">
        <v>199</v>
      </c>
      <c r="H279" s="118">
        <v>1.5</v>
      </c>
      <c r="I279" s="104">
        <v>13</v>
      </c>
      <c r="J279" s="104">
        <v>12</v>
      </c>
      <c r="K279" s="104">
        <v>1.5</v>
      </c>
      <c r="L279" s="100"/>
      <c r="M279" s="83" t="s">
        <v>197</v>
      </c>
      <c r="N279" s="105">
        <v>44083</v>
      </c>
      <c r="O279" s="83" t="s">
        <v>174</v>
      </c>
      <c r="P279" s="85"/>
      <c r="Q279" s="86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</row>
    <row r="280" spans="1:64" s="28" customFormat="1" ht="13.5" thickBot="1">
      <c r="A280" s="88"/>
      <c r="B280" s="58" t="s">
        <v>14</v>
      </c>
      <c r="C280" s="108" t="s">
        <v>18</v>
      </c>
      <c r="D280" s="99" t="s">
        <v>61</v>
      </c>
      <c r="E280" s="100" t="s">
        <v>21</v>
      </c>
      <c r="F280" s="104">
        <v>67</v>
      </c>
      <c r="G280" s="109" t="s">
        <v>200</v>
      </c>
      <c r="H280" s="118">
        <v>1.5</v>
      </c>
      <c r="I280" s="104">
        <v>23</v>
      </c>
      <c r="J280" s="104">
        <v>22</v>
      </c>
      <c r="K280" s="104">
        <v>1.5</v>
      </c>
      <c r="L280" s="100"/>
      <c r="M280" s="83" t="s">
        <v>197</v>
      </c>
      <c r="N280" s="105">
        <v>44083</v>
      </c>
      <c r="O280" s="83" t="s">
        <v>174</v>
      </c>
      <c r="P280" s="85"/>
      <c r="Q280" s="86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</row>
    <row r="281" spans="1:64" s="28" customFormat="1" ht="13.5" thickBot="1">
      <c r="A281" s="88"/>
      <c r="B281" s="58" t="s">
        <v>14</v>
      </c>
      <c r="C281" s="108" t="s">
        <v>18</v>
      </c>
      <c r="D281" s="99" t="s">
        <v>61</v>
      </c>
      <c r="E281" s="100" t="s">
        <v>21</v>
      </c>
      <c r="F281" s="104">
        <v>69</v>
      </c>
      <c r="G281" s="109" t="s">
        <v>201</v>
      </c>
      <c r="H281" s="118">
        <v>2.5</v>
      </c>
      <c r="I281" s="104">
        <v>30</v>
      </c>
      <c r="J281" s="104">
        <v>28</v>
      </c>
      <c r="K281" s="104">
        <v>2.5</v>
      </c>
      <c r="L281" s="100"/>
      <c r="M281" s="83" t="s">
        <v>197</v>
      </c>
      <c r="N281" s="105">
        <v>44083</v>
      </c>
      <c r="O281" s="83" t="s">
        <v>174</v>
      </c>
      <c r="P281" s="85"/>
      <c r="Q281" s="86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</row>
    <row r="282" spans="1:64" s="28" customFormat="1" ht="13.5" thickBot="1">
      <c r="A282" s="88"/>
      <c r="B282" s="58" t="s">
        <v>14</v>
      </c>
      <c r="C282" s="108" t="s">
        <v>18</v>
      </c>
      <c r="D282" s="99" t="s">
        <v>61</v>
      </c>
      <c r="E282" s="100" t="s">
        <v>21</v>
      </c>
      <c r="F282" s="104">
        <v>69</v>
      </c>
      <c r="G282" s="109" t="s">
        <v>202</v>
      </c>
      <c r="H282" s="118">
        <v>1</v>
      </c>
      <c r="I282" s="104">
        <v>24</v>
      </c>
      <c r="J282" s="104">
        <v>15</v>
      </c>
      <c r="K282" s="104">
        <v>1</v>
      </c>
      <c r="L282" s="100"/>
      <c r="M282" s="83" t="s">
        <v>197</v>
      </c>
      <c r="N282" s="105">
        <v>44083</v>
      </c>
      <c r="O282" s="83" t="s">
        <v>174</v>
      </c>
      <c r="P282" s="85"/>
      <c r="Q282" s="86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</row>
    <row r="283" spans="1:64" s="28" customFormat="1" ht="13.5" thickBot="1">
      <c r="A283" s="88"/>
      <c r="B283" s="58" t="s">
        <v>14</v>
      </c>
      <c r="C283" s="108" t="s">
        <v>18</v>
      </c>
      <c r="D283" s="99" t="s">
        <v>61</v>
      </c>
      <c r="E283" s="100" t="s">
        <v>21</v>
      </c>
      <c r="F283" s="104">
        <v>69</v>
      </c>
      <c r="G283" s="109" t="s">
        <v>203</v>
      </c>
      <c r="H283" s="118">
        <v>2</v>
      </c>
      <c r="I283" s="104">
        <v>38</v>
      </c>
      <c r="J283" s="104">
        <v>36</v>
      </c>
      <c r="K283" s="104">
        <v>2</v>
      </c>
      <c r="L283" s="100"/>
      <c r="M283" s="83" t="s">
        <v>197</v>
      </c>
      <c r="N283" s="105">
        <v>44083</v>
      </c>
      <c r="O283" s="83" t="s">
        <v>174</v>
      </c>
      <c r="P283" s="85"/>
      <c r="Q283" s="86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</row>
    <row r="284" spans="1:64" s="28" customFormat="1" ht="13.5" thickBot="1">
      <c r="A284" s="88"/>
      <c r="B284" s="58" t="s">
        <v>14</v>
      </c>
      <c r="C284" s="108" t="s">
        <v>18</v>
      </c>
      <c r="D284" s="99" t="s">
        <v>61</v>
      </c>
      <c r="E284" s="100" t="s">
        <v>23</v>
      </c>
      <c r="F284" s="104">
        <v>69</v>
      </c>
      <c r="G284" s="109" t="s">
        <v>200</v>
      </c>
      <c r="H284" s="118">
        <v>2</v>
      </c>
      <c r="I284" s="104">
        <v>31</v>
      </c>
      <c r="J284" s="104">
        <v>23</v>
      </c>
      <c r="K284" s="104">
        <v>2</v>
      </c>
      <c r="L284" s="100"/>
      <c r="M284" s="83" t="s">
        <v>197</v>
      </c>
      <c r="N284" s="105">
        <v>44083</v>
      </c>
      <c r="O284" s="83" t="s">
        <v>174</v>
      </c>
      <c r="P284" s="85"/>
      <c r="Q284" s="86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</row>
    <row r="285" spans="1:64" s="28" customFormat="1" ht="13.5" thickBot="1">
      <c r="A285" s="88"/>
      <c r="B285" s="58" t="s">
        <v>14</v>
      </c>
      <c r="C285" s="108" t="s">
        <v>18</v>
      </c>
      <c r="D285" s="99" t="s">
        <v>61</v>
      </c>
      <c r="E285" s="100" t="s">
        <v>23</v>
      </c>
      <c r="F285" s="104">
        <v>69</v>
      </c>
      <c r="G285" s="109" t="s">
        <v>199</v>
      </c>
      <c r="H285" s="118">
        <v>1.5</v>
      </c>
      <c r="I285" s="104">
        <v>26</v>
      </c>
      <c r="J285" s="104">
        <v>25</v>
      </c>
      <c r="K285" s="104">
        <v>1.5</v>
      </c>
      <c r="L285" s="100"/>
      <c r="M285" s="83" t="s">
        <v>197</v>
      </c>
      <c r="N285" s="105">
        <v>44083</v>
      </c>
      <c r="O285" s="83" t="s">
        <v>174</v>
      </c>
      <c r="P285" s="85"/>
      <c r="Q285" s="86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</row>
    <row r="286" spans="1:64" s="28" customFormat="1" ht="13.5" thickBot="1">
      <c r="A286" s="88"/>
      <c r="B286" s="58" t="s">
        <v>14</v>
      </c>
      <c r="C286" s="108" t="s">
        <v>18</v>
      </c>
      <c r="D286" s="99" t="s">
        <v>61</v>
      </c>
      <c r="E286" s="100" t="s">
        <v>23</v>
      </c>
      <c r="F286" s="104">
        <v>70</v>
      </c>
      <c r="G286" s="109" t="s">
        <v>165</v>
      </c>
      <c r="H286" s="118">
        <v>2.1</v>
      </c>
      <c r="I286" s="104">
        <v>3</v>
      </c>
      <c r="J286" s="104">
        <v>3</v>
      </c>
      <c r="K286" s="104">
        <v>2.1</v>
      </c>
      <c r="L286" s="100"/>
      <c r="M286" s="83" t="s">
        <v>197</v>
      </c>
      <c r="N286" s="105">
        <v>44083</v>
      </c>
      <c r="O286" s="83" t="s">
        <v>180</v>
      </c>
      <c r="P286" s="85"/>
      <c r="Q286" s="86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</row>
    <row r="287" spans="1:64" s="28" customFormat="1" ht="13.5" thickBot="1">
      <c r="A287" s="88"/>
      <c r="B287" s="58" t="s">
        <v>14</v>
      </c>
      <c r="C287" s="108" t="s">
        <v>18</v>
      </c>
      <c r="D287" s="99" t="s">
        <v>61</v>
      </c>
      <c r="E287" s="100" t="s">
        <v>21</v>
      </c>
      <c r="F287" s="104">
        <v>71</v>
      </c>
      <c r="G287" s="109" t="s">
        <v>204</v>
      </c>
      <c r="H287" s="118">
        <v>4.5</v>
      </c>
      <c r="I287" s="104">
        <v>23</v>
      </c>
      <c r="J287" s="104">
        <v>21</v>
      </c>
      <c r="K287" s="104">
        <v>4.5</v>
      </c>
      <c r="L287" s="100"/>
      <c r="M287" s="83" t="s">
        <v>197</v>
      </c>
      <c r="N287" s="105">
        <v>44083</v>
      </c>
      <c r="O287" s="83" t="s">
        <v>180</v>
      </c>
      <c r="P287" s="85"/>
      <c r="Q287" s="86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</row>
    <row r="288" spans="1:64" s="28" customFormat="1" ht="13.5" thickBot="1">
      <c r="A288" s="88"/>
      <c r="B288" s="58" t="s">
        <v>14</v>
      </c>
      <c r="C288" s="108" t="s">
        <v>18</v>
      </c>
      <c r="D288" s="99" t="s">
        <v>61</v>
      </c>
      <c r="E288" s="100" t="s">
        <v>23</v>
      </c>
      <c r="F288" s="104">
        <v>71</v>
      </c>
      <c r="G288" s="109" t="s">
        <v>205</v>
      </c>
      <c r="H288" s="118">
        <v>8.7</v>
      </c>
      <c r="I288" s="104">
        <v>46</v>
      </c>
      <c r="J288" s="104">
        <v>42</v>
      </c>
      <c r="K288" s="104">
        <v>8.7</v>
      </c>
      <c r="L288" s="100"/>
      <c r="M288" s="83" t="s">
        <v>197</v>
      </c>
      <c r="N288" s="105">
        <v>44083</v>
      </c>
      <c r="O288" s="83" t="s">
        <v>180</v>
      </c>
      <c r="P288" s="85"/>
      <c r="Q288" s="86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</row>
    <row r="289" spans="1:64" s="28" customFormat="1" ht="13.5" thickBot="1">
      <c r="A289" s="88"/>
      <c r="B289" s="58" t="s">
        <v>14</v>
      </c>
      <c r="C289" s="108" t="s">
        <v>18</v>
      </c>
      <c r="D289" s="99" t="s">
        <v>61</v>
      </c>
      <c r="E289" s="100" t="s">
        <v>23</v>
      </c>
      <c r="F289" s="104">
        <v>71</v>
      </c>
      <c r="G289" s="109" t="s">
        <v>179</v>
      </c>
      <c r="H289" s="118">
        <v>4</v>
      </c>
      <c r="I289" s="104">
        <v>14</v>
      </c>
      <c r="J289" s="104">
        <v>12</v>
      </c>
      <c r="K289" s="104">
        <v>4</v>
      </c>
      <c r="L289" s="100"/>
      <c r="M289" s="83" t="s">
        <v>197</v>
      </c>
      <c r="N289" s="105">
        <v>44083</v>
      </c>
      <c r="O289" s="83" t="s">
        <v>180</v>
      </c>
      <c r="P289" s="85"/>
      <c r="Q289" s="86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</row>
    <row r="290" spans="1:64" s="28" customFormat="1" ht="13.5" thickBot="1">
      <c r="A290" s="88"/>
      <c r="B290" s="58" t="s">
        <v>11</v>
      </c>
      <c r="C290" s="108" t="s">
        <v>22</v>
      </c>
      <c r="D290" s="99" t="s">
        <v>61</v>
      </c>
      <c r="E290" s="100" t="s">
        <v>23</v>
      </c>
      <c r="F290" s="104">
        <v>18</v>
      </c>
      <c r="G290" s="109" t="s">
        <v>206</v>
      </c>
      <c r="H290" s="118">
        <v>5.1</v>
      </c>
      <c r="I290" s="104">
        <v>184</v>
      </c>
      <c r="J290" s="104">
        <v>92</v>
      </c>
      <c r="K290" s="104">
        <v>5.1</v>
      </c>
      <c r="L290" s="100"/>
      <c r="M290" s="83" t="s">
        <v>207</v>
      </c>
      <c r="N290" s="105">
        <v>44085</v>
      </c>
      <c r="O290" s="83" t="s">
        <v>185</v>
      </c>
      <c r="P290" s="85"/>
      <c r="Q290" s="86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</row>
    <row r="291" spans="1:64" s="28" customFormat="1" ht="13.5" thickBot="1">
      <c r="A291" s="88"/>
      <c r="B291" s="58" t="s">
        <v>11</v>
      </c>
      <c r="C291" s="108" t="s">
        <v>22</v>
      </c>
      <c r="D291" s="99" t="s">
        <v>61</v>
      </c>
      <c r="E291" s="100" t="s">
        <v>21</v>
      </c>
      <c r="F291" s="104">
        <v>24</v>
      </c>
      <c r="G291" s="109" t="s">
        <v>184</v>
      </c>
      <c r="H291" s="118">
        <v>6.2</v>
      </c>
      <c r="I291" s="104">
        <v>161</v>
      </c>
      <c r="J291" s="104">
        <v>145</v>
      </c>
      <c r="K291" s="104">
        <v>6.2</v>
      </c>
      <c r="L291" s="100"/>
      <c r="M291" s="83" t="s">
        <v>207</v>
      </c>
      <c r="N291" s="105">
        <v>44085</v>
      </c>
      <c r="O291" s="83" t="s">
        <v>185</v>
      </c>
      <c r="P291" s="85"/>
      <c r="Q291" s="86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</row>
    <row r="292" spans="1:64" s="28" customFormat="1" ht="13.5" thickBot="1">
      <c r="A292" s="88"/>
      <c r="B292" s="58" t="s">
        <v>11</v>
      </c>
      <c r="C292" s="108" t="s">
        <v>18</v>
      </c>
      <c r="D292" s="99" t="s">
        <v>61</v>
      </c>
      <c r="E292" s="100" t="s">
        <v>21</v>
      </c>
      <c r="F292" s="104">
        <v>35</v>
      </c>
      <c r="G292" s="109" t="s">
        <v>208</v>
      </c>
      <c r="H292" s="118">
        <v>3.7</v>
      </c>
      <c r="I292" s="104">
        <v>90</v>
      </c>
      <c r="J292" s="104">
        <v>71</v>
      </c>
      <c r="K292" s="104">
        <v>3.7</v>
      </c>
      <c r="L292" s="100"/>
      <c r="M292" s="83" t="s">
        <v>207</v>
      </c>
      <c r="N292" s="105">
        <v>44085</v>
      </c>
      <c r="O292" s="83" t="s">
        <v>186</v>
      </c>
      <c r="P292" s="85"/>
      <c r="Q292" s="86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</row>
    <row r="293" spans="1:64" s="28" customFormat="1" ht="13.5" thickBot="1">
      <c r="A293" s="88"/>
      <c r="B293" s="58" t="s">
        <v>11</v>
      </c>
      <c r="C293" s="108" t="s">
        <v>18</v>
      </c>
      <c r="D293" s="99" t="s">
        <v>61</v>
      </c>
      <c r="E293" s="100" t="s">
        <v>19</v>
      </c>
      <c r="F293" s="104">
        <v>43</v>
      </c>
      <c r="G293" s="109" t="s">
        <v>181</v>
      </c>
      <c r="H293" s="118">
        <v>1.2</v>
      </c>
      <c r="I293" s="104">
        <v>50</v>
      </c>
      <c r="J293" s="104">
        <v>41</v>
      </c>
      <c r="K293" s="104">
        <v>1.2</v>
      </c>
      <c r="L293" s="100"/>
      <c r="M293" s="83" t="s">
        <v>207</v>
      </c>
      <c r="N293" s="105">
        <v>44085</v>
      </c>
      <c r="O293" s="83" t="s">
        <v>186</v>
      </c>
      <c r="P293" s="85"/>
      <c r="Q293" s="86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</row>
    <row r="294" spans="1:64" s="28" customFormat="1" ht="13.5" thickBot="1">
      <c r="A294" s="88"/>
      <c r="B294" s="58" t="s">
        <v>11</v>
      </c>
      <c r="C294" s="108" t="s">
        <v>18</v>
      </c>
      <c r="D294" s="99" t="s">
        <v>61</v>
      </c>
      <c r="E294" s="100" t="s">
        <v>23</v>
      </c>
      <c r="F294" s="104">
        <v>60</v>
      </c>
      <c r="G294" s="109" t="s">
        <v>165</v>
      </c>
      <c r="H294" s="118">
        <v>7.8</v>
      </c>
      <c r="I294" s="104">
        <v>189</v>
      </c>
      <c r="J294" s="104">
        <v>138</v>
      </c>
      <c r="K294" s="104">
        <v>7.8</v>
      </c>
      <c r="L294" s="100"/>
      <c r="M294" s="83" t="s">
        <v>207</v>
      </c>
      <c r="N294" s="105">
        <v>44085</v>
      </c>
      <c r="O294" s="83" t="s">
        <v>209</v>
      </c>
      <c r="P294" s="85"/>
      <c r="Q294" s="86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</row>
    <row r="295" spans="1:64" s="28" customFormat="1" ht="13.5" thickBot="1">
      <c r="A295" s="88"/>
      <c r="B295" s="58" t="s">
        <v>11</v>
      </c>
      <c r="C295" s="108" t="s">
        <v>22</v>
      </c>
      <c r="D295" s="99" t="s">
        <v>61</v>
      </c>
      <c r="E295" s="100" t="s">
        <v>21</v>
      </c>
      <c r="F295" s="104">
        <v>63</v>
      </c>
      <c r="G295" s="109" t="s">
        <v>196</v>
      </c>
      <c r="H295" s="118">
        <v>0.4</v>
      </c>
      <c r="I295" s="104">
        <v>19</v>
      </c>
      <c r="J295" s="104">
        <v>17</v>
      </c>
      <c r="K295" s="104">
        <v>0.4</v>
      </c>
      <c r="L295" s="100"/>
      <c r="M295" s="83" t="s">
        <v>207</v>
      </c>
      <c r="N295" s="105">
        <v>44085</v>
      </c>
      <c r="O295" s="83" t="s">
        <v>210</v>
      </c>
      <c r="P295" s="85"/>
      <c r="Q295" s="86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</row>
    <row r="296" spans="1:64" s="28" customFormat="1" ht="13.5" thickBot="1">
      <c r="A296" s="88"/>
      <c r="B296" s="58" t="s">
        <v>11</v>
      </c>
      <c r="C296" s="108" t="s">
        <v>22</v>
      </c>
      <c r="D296" s="99" t="s">
        <v>61</v>
      </c>
      <c r="E296" s="100" t="s">
        <v>21</v>
      </c>
      <c r="F296" s="104">
        <v>63</v>
      </c>
      <c r="G296" s="109" t="s">
        <v>211</v>
      </c>
      <c r="H296" s="118">
        <v>4.4</v>
      </c>
      <c r="I296" s="104">
        <v>63</v>
      </c>
      <c r="J296" s="104">
        <v>37</v>
      </c>
      <c r="K296" s="104">
        <v>4.4</v>
      </c>
      <c r="L296" s="100"/>
      <c r="M296" s="83" t="s">
        <v>207</v>
      </c>
      <c r="N296" s="105">
        <v>44085</v>
      </c>
      <c r="O296" s="83" t="s">
        <v>210</v>
      </c>
      <c r="P296" s="85"/>
      <c r="Q296" s="86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</row>
    <row r="297" spans="1:64" s="28" customFormat="1" ht="13.5" thickBot="1">
      <c r="A297" s="88"/>
      <c r="B297" s="58" t="s">
        <v>11</v>
      </c>
      <c r="C297" s="108" t="s">
        <v>18</v>
      </c>
      <c r="D297" s="99" t="s">
        <v>61</v>
      </c>
      <c r="E297" s="100" t="s">
        <v>21</v>
      </c>
      <c r="F297" s="104">
        <v>90</v>
      </c>
      <c r="G297" s="109" t="s">
        <v>196</v>
      </c>
      <c r="H297" s="118">
        <v>3.4</v>
      </c>
      <c r="I297" s="104">
        <v>96</v>
      </c>
      <c r="J297" s="104">
        <v>37</v>
      </c>
      <c r="K297" s="104">
        <v>3.4</v>
      </c>
      <c r="L297" s="100"/>
      <c r="M297" s="83" t="s">
        <v>207</v>
      </c>
      <c r="N297" s="105">
        <v>44085</v>
      </c>
      <c r="O297" s="83" t="s">
        <v>212</v>
      </c>
      <c r="P297" s="85"/>
      <c r="Q297" s="86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</row>
    <row r="298" spans="1:64" s="28" customFormat="1" ht="13.5" thickBot="1">
      <c r="A298" s="88"/>
      <c r="B298" s="58" t="s">
        <v>11</v>
      </c>
      <c r="C298" s="108" t="s">
        <v>18</v>
      </c>
      <c r="D298" s="99" t="s">
        <v>61</v>
      </c>
      <c r="E298" s="100" t="s">
        <v>21</v>
      </c>
      <c r="F298" s="104">
        <v>81</v>
      </c>
      <c r="G298" s="109" t="s">
        <v>182</v>
      </c>
      <c r="H298" s="118">
        <v>3.2</v>
      </c>
      <c r="I298" s="104">
        <v>106</v>
      </c>
      <c r="J298" s="104">
        <v>95</v>
      </c>
      <c r="K298" s="104">
        <v>3.2</v>
      </c>
      <c r="L298" s="100"/>
      <c r="M298" s="83" t="s">
        <v>207</v>
      </c>
      <c r="N298" s="105">
        <v>44085</v>
      </c>
      <c r="O298" s="83" t="s">
        <v>210</v>
      </c>
      <c r="P298" s="85"/>
      <c r="Q298" s="86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</row>
    <row r="299" spans="1:64" s="28" customFormat="1" ht="13.5" thickBot="1">
      <c r="A299" s="88"/>
      <c r="B299" s="58" t="s">
        <v>11</v>
      </c>
      <c r="C299" s="108" t="s">
        <v>18</v>
      </c>
      <c r="D299" s="99" t="s">
        <v>61</v>
      </c>
      <c r="E299" s="100" t="s">
        <v>21</v>
      </c>
      <c r="F299" s="104">
        <v>103</v>
      </c>
      <c r="G299" s="109" t="s">
        <v>184</v>
      </c>
      <c r="H299" s="118">
        <v>5</v>
      </c>
      <c r="I299" s="104">
        <v>112</v>
      </c>
      <c r="J299" s="104">
        <v>99</v>
      </c>
      <c r="K299" s="104">
        <v>5</v>
      </c>
      <c r="L299" s="100"/>
      <c r="M299" s="83" t="s">
        <v>207</v>
      </c>
      <c r="N299" s="105">
        <v>44085</v>
      </c>
      <c r="O299" s="83" t="s">
        <v>213</v>
      </c>
      <c r="P299" s="85"/>
      <c r="Q299" s="86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</row>
    <row r="300" spans="1:64" s="28" customFormat="1" ht="13.5" thickBot="1">
      <c r="A300" s="88"/>
      <c r="B300" s="58" t="s">
        <v>11</v>
      </c>
      <c r="C300" s="108" t="s">
        <v>18</v>
      </c>
      <c r="D300" s="99" t="s">
        <v>61</v>
      </c>
      <c r="E300" s="100" t="s">
        <v>21</v>
      </c>
      <c r="F300" s="104">
        <v>131</v>
      </c>
      <c r="G300" s="109" t="s">
        <v>184</v>
      </c>
      <c r="H300" s="118">
        <v>8.7</v>
      </c>
      <c r="I300" s="104">
        <v>177</v>
      </c>
      <c r="J300" s="104">
        <v>140</v>
      </c>
      <c r="K300" s="104">
        <v>8.7</v>
      </c>
      <c r="L300" s="100"/>
      <c r="M300" s="83" t="s">
        <v>207</v>
      </c>
      <c r="N300" s="105">
        <v>44085</v>
      </c>
      <c r="O300" s="83" t="s">
        <v>213</v>
      </c>
      <c r="P300" s="85"/>
      <c r="Q300" s="86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</row>
    <row r="301" spans="1:64" s="28" customFormat="1" ht="13.5" thickBot="1">
      <c r="A301" s="88"/>
      <c r="B301" s="58" t="s">
        <v>15</v>
      </c>
      <c r="C301" s="108" t="s">
        <v>18</v>
      </c>
      <c r="D301" s="99" t="s">
        <v>61</v>
      </c>
      <c r="E301" s="100" t="s">
        <v>24</v>
      </c>
      <c r="F301" s="104">
        <v>16</v>
      </c>
      <c r="G301" s="109" t="s">
        <v>144</v>
      </c>
      <c r="H301" s="118">
        <v>7</v>
      </c>
      <c r="I301" s="104">
        <v>180</v>
      </c>
      <c r="J301" s="104">
        <v>166</v>
      </c>
      <c r="K301" s="104">
        <v>7</v>
      </c>
      <c r="L301" s="100"/>
      <c r="M301" s="83" t="s">
        <v>214</v>
      </c>
      <c r="N301" s="105">
        <v>44088</v>
      </c>
      <c r="O301" s="83" t="s">
        <v>215</v>
      </c>
      <c r="P301" s="85"/>
      <c r="Q301" s="86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</row>
    <row r="302" spans="1:64" s="28" customFormat="1" ht="13.5" thickBot="1">
      <c r="A302" s="88"/>
      <c r="B302" s="58" t="s">
        <v>15</v>
      </c>
      <c r="C302" s="108" t="s">
        <v>18</v>
      </c>
      <c r="D302" s="99" t="s">
        <v>61</v>
      </c>
      <c r="E302" s="100" t="s">
        <v>24</v>
      </c>
      <c r="F302" s="104">
        <v>30</v>
      </c>
      <c r="G302" s="109" t="s">
        <v>184</v>
      </c>
      <c r="H302" s="118">
        <v>2.1</v>
      </c>
      <c r="I302" s="104">
        <v>48</v>
      </c>
      <c r="J302" s="104">
        <v>45</v>
      </c>
      <c r="K302" s="104">
        <v>2.1</v>
      </c>
      <c r="L302" s="100"/>
      <c r="M302" s="83" t="s">
        <v>214</v>
      </c>
      <c r="N302" s="105">
        <v>44088</v>
      </c>
      <c r="O302" s="83" t="s">
        <v>215</v>
      </c>
      <c r="P302" s="85"/>
      <c r="Q302" s="86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</row>
    <row r="303" spans="1:64" s="28" customFormat="1" ht="13.5" thickBot="1">
      <c r="A303" s="88"/>
      <c r="B303" s="58" t="s">
        <v>15</v>
      </c>
      <c r="C303" s="108" t="s">
        <v>18</v>
      </c>
      <c r="D303" s="99" t="s">
        <v>61</v>
      </c>
      <c r="E303" s="100" t="s">
        <v>24</v>
      </c>
      <c r="F303" s="104">
        <v>32</v>
      </c>
      <c r="G303" s="109" t="s">
        <v>184</v>
      </c>
      <c r="H303" s="118">
        <v>6.5</v>
      </c>
      <c r="I303" s="104">
        <v>43</v>
      </c>
      <c r="J303" s="104">
        <v>41</v>
      </c>
      <c r="K303" s="104">
        <v>6.5</v>
      </c>
      <c r="L303" s="100"/>
      <c r="M303" s="83" t="s">
        <v>214</v>
      </c>
      <c r="N303" s="105">
        <v>44088</v>
      </c>
      <c r="O303" s="83" t="s">
        <v>215</v>
      </c>
      <c r="P303" s="85"/>
      <c r="Q303" s="86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</row>
    <row r="304" spans="1:64" s="28" customFormat="1" ht="13.5" thickBot="1">
      <c r="A304" s="88"/>
      <c r="B304" s="58" t="s">
        <v>15</v>
      </c>
      <c r="C304" s="108" t="s">
        <v>18</v>
      </c>
      <c r="D304" s="99" t="s">
        <v>61</v>
      </c>
      <c r="E304" s="100" t="s">
        <v>24</v>
      </c>
      <c r="F304" s="104">
        <v>32</v>
      </c>
      <c r="G304" s="109" t="s">
        <v>194</v>
      </c>
      <c r="H304" s="118">
        <v>6</v>
      </c>
      <c r="I304" s="104">
        <v>81</v>
      </c>
      <c r="J304" s="104">
        <v>74</v>
      </c>
      <c r="K304" s="104">
        <v>6</v>
      </c>
      <c r="L304" s="100"/>
      <c r="M304" s="83" t="s">
        <v>214</v>
      </c>
      <c r="N304" s="105">
        <v>44088</v>
      </c>
      <c r="O304" s="83" t="s">
        <v>215</v>
      </c>
      <c r="P304" s="85"/>
      <c r="Q304" s="86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</row>
    <row r="305" spans="1:64" s="28" customFormat="1" ht="13.5" thickBot="1">
      <c r="A305" s="88"/>
      <c r="B305" s="58" t="s">
        <v>15</v>
      </c>
      <c r="C305" s="108" t="s">
        <v>18</v>
      </c>
      <c r="D305" s="99" t="s">
        <v>61</v>
      </c>
      <c r="E305" s="100" t="s">
        <v>25</v>
      </c>
      <c r="F305" s="104">
        <v>60</v>
      </c>
      <c r="G305" s="109" t="s">
        <v>184</v>
      </c>
      <c r="H305" s="118">
        <v>4.7</v>
      </c>
      <c r="I305" s="104">
        <v>54</v>
      </c>
      <c r="J305" s="104">
        <v>51</v>
      </c>
      <c r="K305" s="104">
        <v>4.7</v>
      </c>
      <c r="L305" s="100"/>
      <c r="M305" s="83" t="s">
        <v>214</v>
      </c>
      <c r="N305" s="105">
        <v>44088</v>
      </c>
      <c r="O305" s="83" t="s">
        <v>215</v>
      </c>
      <c r="P305" s="85"/>
      <c r="Q305" s="86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</row>
    <row r="306" spans="1:64" s="28" customFormat="1" ht="23.25" thickBot="1">
      <c r="A306" s="88"/>
      <c r="B306" s="58" t="s">
        <v>13</v>
      </c>
      <c r="C306" s="108" t="s">
        <v>20</v>
      </c>
      <c r="D306" s="99" t="s">
        <v>61</v>
      </c>
      <c r="E306" s="100" t="s">
        <v>23</v>
      </c>
      <c r="F306" s="104">
        <v>19</v>
      </c>
      <c r="G306" s="109" t="s">
        <v>184</v>
      </c>
      <c r="H306" s="118">
        <v>4.4</v>
      </c>
      <c r="I306" s="104">
        <v>71</v>
      </c>
      <c r="J306" s="104">
        <v>67</v>
      </c>
      <c r="K306" s="104">
        <v>4.4</v>
      </c>
      <c r="L306" s="100"/>
      <c r="M306" s="83" t="s">
        <v>216</v>
      </c>
      <c r="N306" s="105">
        <v>44089</v>
      </c>
      <c r="O306" s="83" t="s">
        <v>217</v>
      </c>
      <c r="P306" s="85"/>
      <c r="Q306" s="86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</row>
    <row r="307" spans="1:64" s="28" customFormat="1" ht="13.5" thickBot="1">
      <c r="A307" s="88"/>
      <c r="B307" s="58" t="s">
        <v>13</v>
      </c>
      <c r="C307" s="108" t="s">
        <v>22</v>
      </c>
      <c r="D307" s="99" t="s">
        <v>61</v>
      </c>
      <c r="E307" s="100" t="s">
        <v>218</v>
      </c>
      <c r="F307" s="104">
        <v>32</v>
      </c>
      <c r="G307" s="109" t="s">
        <v>208</v>
      </c>
      <c r="H307" s="118">
        <v>4.6</v>
      </c>
      <c r="I307" s="104">
        <v>74</v>
      </c>
      <c r="J307" s="104">
        <v>64</v>
      </c>
      <c r="K307" s="104">
        <v>4.6</v>
      </c>
      <c r="L307" s="100"/>
      <c r="M307" s="83" t="s">
        <v>216</v>
      </c>
      <c r="N307" s="105">
        <v>44089</v>
      </c>
      <c r="O307" s="83" t="s">
        <v>217</v>
      </c>
      <c r="P307" s="85"/>
      <c r="Q307" s="86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</row>
    <row r="308" spans="1:64" s="28" customFormat="1" ht="13.5" thickBot="1">
      <c r="A308" s="88"/>
      <c r="B308" s="58" t="s">
        <v>12</v>
      </c>
      <c r="C308" s="108" t="s">
        <v>18</v>
      </c>
      <c r="D308" s="99" t="s">
        <v>61</v>
      </c>
      <c r="E308" s="100" t="s">
        <v>19</v>
      </c>
      <c r="F308" s="104">
        <v>4</v>
      </c>
      <c r="G308" s="109" t="s">
        <v>179</v>
      </c>
      <c r="H308" s="118">
        <v>2.9</v>
      </c>
      <c r="I308" s="104">
        <v>79</v>
      </c>
      <c r="J308" s="104">
        <v>71</v>
      </c>
      <c r="K308" s="104">
        <v>2.9</v>
      </c>
      <c r="L308" s="100"/>
      <c r="M308" s="83" t="s">
        <v>219</v>
      </c>
      <c r="N308" s="105">
        <v>44091</v>
      </c>
      <c r="O308" s="83" t="s">
        <v>170</v>
      </c>
      <c r="P308" s="85"/>
      <c r="Q308" s="86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</row>
    <row r="309" spans="1:64" s="28" customFormat="1" ht="13.5" thickBot="1">
      <c r="A309" s="88"/>
      <c r="B309" s="58" t="s">
        <v>12</v>
      </c>
      <c r="C309" s="108" t="s">
        <v>18</v>
      </c>
      <c r="D309" s="99" t="s">
        <v>61</v>
      </c>
      <c r="E309" s="100" t="s">
        <v>19</v>
      </c>
      <c r="F309" s="104">
        <v>10</v>
      </c>
      <c r="G309" s="109" t="s">
        <v>220</v>
      </c>
      <c r="H309" s="118">
        <v>2</v>
      </c>
      <c r="I309" s="104">
        <v>12</v>
      </c>
      <c r="J309" s="104">
        <v>11</v>
      </c>
      <c r="K309" s="104">
        <v>2</v>
      </c>
      <c r="L309" s="100"/>
      <c r="M309" s="83" t="s">
        <v>219</v>
      </c>
      <c r="N309" s="105">
        <v>44091</v>
      </c>
      <c r="O309" s="83" t="s">
        <v>221</v>
      </c>
      <c r="P309" s="85"/>
      <c r="Q309" s="86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</row>
    <row r="310" spans="1:64" s="28" customFormat="1" ht="13.5" thickBot="1">
      <c r="A310" s="88"/>
      <c r="B310" s="58" t="s">
        <v>12</v>
      </c>
      <c r="C310" s="108" t="s">
        <v>18</v>
      </c>
      <c r="D310" s="99" t="s">
        <v>61</v>
      </c>
      <c r="E310" s="100" t="s">
        <v>19</v>
      </c>
      <c r="F310" s="104">
        <v>10</v>
      </c>
      <c r="G310" s="109" t="s">
        <v>222</v>
      </c>
      <c r="H310" s="118">
        <v>5.9</v>
      </c>
      <c r="I310" s="104">
        <v>48</v>
      </c>
      <c r="J310" s="104">
        <v>44</v>
      </c>
      <c r="K310" s="104">
        <v>5.9</v>
      </c>
      <c r="L310" s="100"/>
      <c r="M310" s="83" t="s">
        <v>219</v>
      </c>
      <c r="N310" s="105">
        <v>44091</v>
      </c>
      <c r="O310" s="83" t="s">
        <v>221</v>
      </c>
      <c r="P310" s="85"/>
      <c r="Q310" s="86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</row>
    <row r="311" spans="1:64" s="28" customFormat="1" ht="13.5" thickBot="1">
      <c r="A311" s="88"/>
      <c r="B311" s="58" t="s">
        <v>12</v>
      </c>
      <c r="C311" s="108" t="s">
        <v>18</v>
      </c>
      <c r="D311" s="99" t="s">
        <v>61</v>
      </c>
      <c r="E311" s="100" t="s">
        <v>23</v>
      </c>
      <c r="F311" s="104">
        <v>11</v>
      </c>
      <c r="G311" s="109" t="s">
        <v>223</v>
      </c>
      <c r="H311" s="118">
        <v>10</v>
      </c>
      <c r="I311" s="104">
        <v>93</v>
      </c>
      <c r="J311" s="104">
        <v>88</v>
      </c>
      <c r="K311" s="104">
        <v>10</v>
      </c>
      <c r="L311" s="100"/>
      <c r="M311" s="83" t="s">
        <v>219</v>
      </c>
      <c r="N311" s="105">
        <v>44091</v>
      </c>
      <c r="O311" s="83" t="s">
        <v>221</v>
      </c>
      <c r="P311" s="85"/>
      <c r="Q311" s="86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</row>
    <row r="312" spans="1:64" s="28" customFormat="1" ht="13.5" thickBot="1">
      <c r="A312" s="88"/>
      <c r="B312" s="127" t="s">
        <v>17</v>
      </c>
      <c r="C312" s="128"/>
      <c r="D312" s="99"/>
      <c r="E312" s="100"/>
      <c r="F312" s="104"/>
      <c r="G312" s="109"/>
      <c r="H312" s="121">
        <f>SUM(H201:H311)</f>
        <v>664.9000000000002</v>
      </c>
      <c r="I312" s="121">
        <f>SUM(I201:I311)</f>
        <v>9865</v>
      </c>
      <c r="J312" s="121">
        <f>SUM(J201:J311)</f>
        <v>8428</v>
      </c>
      <c r="K312" s="121">
        <f>SUM(K201:K311)</f>
        <v>664.9000000000002</v>
      </c>
      <c r="L312" s="100"/>
      <c r="M312" s="83"/>
      <c r="N312" s="105"/>
      <c r="O312" s="83"/>
      <c r="P312" s="85"/>
      <c r="Q312" s="86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</row>
    <row r="313" spans="1:64" s="28" customFormat="1" ht="13.5" thickBot="1">
      <c r="A313" s="88"/>
      <c r="B313" s="58" t="s">
        <v>16</v>
      </c>
      <c r="C313" s="108" t="s">
        <v>18</v>
      </c>
      <c r="D313" s="99" t="s">
        <v>224</v>
      </c>
      <c r="E313" s="100" t="s">
        <v>19</v>
      </c>
      <c r="F313" s="104">
        <v>56</v>
      </c>
      <c r="G313" s="109" t="s">
        <v>225</v>
      </c>
      <c r="H313" s="118">
        <v>0.7</v>
      </c>
      <c r="I313" s="104">
        <v>146</v>
      </c>
      <c r="J313" s="104">
        <v>130</v>
      </c>
      <c r="K313" s="104">
        <v>0.7</v>
      </c>
      <c r="L313" s="100"/>
      <c r="M313" s="83" t="s">
        <v>226</v>
      </c>
      <c r="N313" s="105">
        <v>44039</v>
      </c>
      <c r="O313" s="83" t="s">
        <v>227</v>
      </c>
      <c r="P313" s="85"/>
      <c r="Q313" s="86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</row>
    <row r="314" spans="1:64" s="28" customFormat="1" ht="13.5" thickBot="1">
      <c r="A314" s="88"/>
      <c r="B314" s="58" t="s">
        <v>16</v>
      </c>
      <c r="C314" s="108" t="s">
        <v>18</v>
      </c>
      <c r="D314" s="99" t="s">
        <v>224</v>
      </c>
      <c r="E314" s="100" t="s">
        <v>19</v>
      </c>
      <c r="F314" s="104">
        <v>56</v>
      </c>
      <c r="G314" s="109" t="s">
        <v>228</v>
      </c>
      <c r="H314" s="118">
        <v>0.5</v>
      </c>
      <c r="I314" s="104">
        <v>78</v>
      </c>
      <c r="J314" s="104">
        <v>71</v>
      </c>
      <c r="K314" s="104">
        <v>0.5</v>
      </c>
      <c r="L314" s="100"/>
      <c r="M314" s="83" t="s">
        <v>226</v>
      </c>
      <c r="N314" s="105">
        <v>44039</v>
      </c>
      <c r="O314" s="83" t="s">
        <v>227</v>
      </c>
      <c r="P314" s="85"/>
      <c r="Q314" s="86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</row>
    <row r="315" spans="1:64" s="28" customFormat="1" ht="13.5" thickBot="1">
      <c r="A315" s="88"/>
      <c r="B315" s="58" t="s">
        <v>15</v>
      </c>
      <c r="C315" s="108" t="s">
        <v>18</v>
      </c>
      <c r="D315" s="99" t="s">
        <v>224</v>
      </c>
      <c r="E315" s="100" t="s">
        <v>162</v>
      </c>
      <c r="F315" s="104">
        <v>27</v>
      </c>
      <c r="G315" s="109" t="s">
        <v>179</v>
      </c>
      <c r="H315" s="118">
        <v>0.5</v>
      </c>
      <c r="I315" s="104">
        <v>67</v>
      </c>
      <c r="J315" s="104">
        <v>57</v>
      </c>
      <c r="K315" s="104">
        <v>0.5</v>
      </c>
      <c r="L315" s="100"/>
      <c r="M315" s="83" t="s">
        <v>229</v>
      </c>
      <c r="N315" s="105">
        <v>44092</v>
      </c>
      <c r="O315" s="83" t="s">
        <v>230</v>
      </c>
      <c r="P315" s="85"/>
      <c r="Q315" s="86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</row>
    <row r="316" spans="1:64" s="28" customFormat="1" ht="13.5" thickBot="1">
      <c r="A316" s="88"/>
      <c r="B316" s="58"/>
      <c r="C316" s="108"/>
      <c r="D316" s="99"/>
      <c r="E316" s="100"/>
      <c r="F316" s="104"/>
      <c r="G316" s="109"/>
      <c r="H316" s="118"/>
      <c r="I316" s="104"/>
      <c r="J316" s="104"/>
      <c r="K316" s="104"/>
      <c r="L316" s="100"/>
      <c r="M316" s="83"/>
      <c r="N316" s="105"/>
      <c r="O316" s="83"/>
      <c r="P316" s="85"/>
      <c r="Q316" s="86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</row>
    <row r="317" spans="1:64" s="28" customFormat="1" ht="13.5" thickBot="1">
      <c r="A317" s="88"/>
      <c r="B317" s="127" t="s">
        <v>17</v>
      </c>
      <c r="C317" s="128"/>
      <c r="D317" s="99"/>
      <c r="E317" s="100"/>
      <c r="F317" s="104"/>
      <c r="G317" s="109"/>
      <c r="H317" s="121">
        <f>SUM(H313:H316)</f>
        <v>1.7</v>
      </c>
      <c r="I317" s="121">
        <f>SUM(I313:I316)</f>
        <v>291</v>
      </c>
      <c r="J317" s="121">
        <f>SUM(J313:J316)</f>
        <v>258</v>
      </c>
      <c r="K317" s="121">
        <f>SUM(K313:K316)</f>
        <v>1.7</v>
      </c>
      <c r="L317" s="100"/>
      <c r="M317" s="83"/>
      <c r="N317" s="105"/>
      <c r="O317" s="83"/>
      <c r="P317" s="85"/>
      <c r="Q317" s="86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</row>
    <row r="318" spans="1:64" s="28" customFormat="1" ht="13.5" customHeight="1" thickBot="1">
      <c r="A318" s="88"/>
      <c r="B318" s="123" t="s">
        <v>148</v>
      </c>
      <c r="C318" s="131"/>
      <c r="D318" s="131"/>
      <c r="E318" s="131"/>
      <c r="F318" s="131"/>
      <c r="G318" s="124"/>
      <c r="H318" s="117"/>
      <c r="I318" s="82"/>
      <c r="J318" s="82"/>
      <c r="K318" s="82"/>
      <c r="L318" s="82"/>
      <c r="M318" s="83"/>
      <c r="N318" s="84"/>
      <c r="O318" s="83"/>
      <c r="P318" s="85"/>
      <c r="Q318" s="86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</row>
    <row r="319" spans="1:64" s="28" customFormat="1" ht="26.25" thickBot="1">
      <c r="A319" s="88"/>
      <c r="B319" s="102" t="s">
        <v>15</v>
      </c>
      <c r="C319" s="106" t="s">
        <v>18</v>
      </c>
      <c r="D319" s="103" t="s">
        <v>149</v>
      </c>
      <c r="E319" s="104" t="s">
        <v>24</v>
      </c>
      <c r="F319" s="104">
        <v>63</v>
      </c>
      <c r="G319" s="104">
        <v>5.1</v>
      </c>
      <c r="H319" s="118">
        <v>0.3</v>
      </c>
      <c r="I319" s="104">
        <v>1</v>
      </c>
      <c r="J319" s="104">
        <v>1</v>
      </c>
      <c r="K319" s="104">
        <v>0.3</v>
      </c>
      <c r="L319" s="104"/>
      <c r="M319" s="83" t="s">
        <v>150</v>
      </c>
      <c r="N319" s="105">
        <v>43963</v>
      </c>
      <c r="O319" s="83" t="s">
        <v>147</v>
      </c>
      <c r="P319" s="85"/>
      <c r="Q319" s="86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</row>
    <row r="320" spans="1:64" s="28" customFormat="1" ht="26.25" thickBot="1">
      <c r="A320" s="88"/>
      <c r="B320" s="102" t="s">
        <v>15</v>
      </c>
      <c r="C320" s="106" t="s">
        <v>18</v>
      </c>
      <c r="D320" s="103" t="s">
        <v>149</v>
      </c>
      <c r="E320" s="104" t="s">
        <v>24</v>
      </c>
      <c r="F320" s="104">
        <v>44</v>
      </c>
      <c r="G320" s="104">
        <v>1.1</v>
      </c>
      <c r="H320" s="118">
        <v>3</v>
      </c>
      <c r="I320" s="104">
        <v>11</v>
      </c>
      <c r="J320" s="104">
        <v>10</v>
      </c>
      <c r="K320" s="104">
        <v>3</v>
      </c>
      <c r="L320" s="104"/>
      <c r="M320" s="83" t="s">
        <v>150</v>
      </c>
      <c r="N320" s="105">
        <v>43963</v>
      </c>
      <c r="O320" s="83" t="s">
        <v>147</v>
      </c>
      <c r="P320" s="85"/>
      <c r="Q320" s="86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</row>
    <row r="321" spans="1:64" s="28" customFormat="1" ht="26.25" thickBot="1">
      <c r="A321" s="88"/>
      <c r="B321" s="102" t="s">
        <v>15</v>
      </c>
      <c r="C321" s="106" t="s">
        <v>18</v>
      </c>
      <c r="D321" s="103" t="s">
        <v>149</v>
      </c>
      <c r="E321" s="104" t="s">
        <v>21</v>
      </c>
      <c r="F321" s="104">
        <v>62</v>
      </c>
      <c r="G321" s="104">
        <v>2.1</v>
      </c>
      <c r="H321" s="118">
        <v>0.3</v>
      </c>
      <c r="I321" s="104">
        <v>1</v>
      </c>
      <c r="J321" s="104">
        <v>1</v>
      </c>
      <c r="K321" s="104">
        <v>0.3</v>
      </c>
      <c r="L321" s="104"/>
      <c r="M321" s="83" t="s">
        <v>150</v>
      </c>
      <c r="N321" s="105">
        <v>43963</v>
      </c>
      <c r="O321" s="83" t="s">
        <v>147</v>
      </c>
      <c r="P321" s="85"/>
      <c r="Q321" s="86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</row>
    <row r="322" spans="1:64" s="28" customFormat="1" ht="26.25" thickBot="1">
      <c r="A322" s="88"/>
      <c r="B322" s="102" t="s">
        <v>15</v>
      </c>
      <c r="C322" s="106" t="s">
        <v>18</v>
      </c>
      <c r="D322" s="103" t="s">
        <v>149</v>
      </c>
      <c r="E322" s="104" t="s">
        <v>151</v>
      </c>
      <c r="F322" s="104">
        <v>59</v>
      </c>
      <c r="G322" s="104">
        <v>1.1</v>
      </c>
      <c r="H322" s="118">
        <v>0.5</v>
      </c>
      <c r="I322" s="104">
        <v>2</v>
      </c>
      <c r="J322" s="104">
        <v>2</v>
      </c>
      <c r="K322" s="104">
        <v>0.5</v>
      </c>
      <c r="L322" s="104"/>
      <c r="M322" s="83" t="s">
        <v>150</v>
      </c>
      <c r="N322" s="105">
        <v>43963</v>
      </c>
      <c r="O322" s="83" t="s">
        <v>152</v>
      </c>
      <c r="P322" s="85"/>
      <c r="Q322" s="86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</row>
    <row r="323" spans="1:64" s="28" customFormat="1" ht="26.25" thickBot="1">
      <c r="A323" s="88"/>
      <c r="B323" s="102" t="s">
        <v>15</v>
      </c>
      <c r="C323" s="106" t="s">
        <v>18</v>
      </c>
      <c r="D323" s="103" t="s">
        <v>149</v>
      </c>
      <c r="E323" s="104" t="s">
        <v>21</v>
      </c>
      <c r="F323" s="104">
        <v>50</v>
      </c>
      <c r="G323" s="104">
        <v>2.1</v>
      </c>
      <c r="H323" s="118">
        <v>0.5</v>
      </c>
      <c r="I323" s="104">
        <v>20</v>
      </c>
      <c r="J323" s="104">
        <v>17</v>
      </c>
      <c r="K323" s="104">
        <v>0.5</v>
      </c>
      <c r="L323" s="104"/>
      <c r="M323" s="83" t="s">
        <v>150</v>
      </c>
      <c r="N323" s="105">
        <v>43963</v>
      </c>
      <c r="O323" s="83" t="s">
        <v>147</v>
      </c>
      <c r="P323" s="85"/>
      <c r="Q323" s="86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</row>
    <row r="324" spans="1:64" s="28" customFormat="1" ht="26.25" thickBot="1">
      <c r="A324" s="88"/>
      <c r="B324" s="102" t="s">
        <v>15</v>
      </c>
      <c r="C324" s="106" t="s">
        <v>18</v>
      </c>
      <c r="D324" s="103" t="s">
        <v>149</v>
      </c>
      <c r="E324" s="104" t="s">
        <v>21</v>
      </c>
      <c r="F324" s="104">
        <v>62</v>
      </c>
      <c r="G324" s="104">
        <v>1.1</v>
      </c>
      <c r="H324" s="118">
        <v>0.5</v>
      </c>
      <c r="I324" s="104">
        <v>26</v>
      </c>
      <c r="J324" s="104">
        <v>22</v>
      </c>
      <c r="K324" s="104">
        <v>0.5</v>
      </c>
      <c r="L324" s="104"/>
      <c r="M324" s="83" t="s">
        <v>150</v>
      </c>
      <c r="N324" s="105">
        <v>43963</v>
      </c>
      <c r="O324" s="83" t="s">
        <v>147</v>
      </c>
      <c r="P324" s="85"/>
      <c r="Q324" s="86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</row>
    <row r="325" spans="1:64" s="28" customFormat="1" ht="13.5" thickBot="1">
      <c r="A325" s="88"/>
      <c r="B325" s="123" t="s">
        <v>17</v>
      </c>
      <c r="C325" s="124"/>
      <c r="D325" s="95"/>
      <c r="E325" s="96"/>
      <c r="F325" s="96"/>
      <c r="G325" s="96"/>
      <c r="H325" s="117">
        <f>SUM(H319:H324)</f>
        <v>5.1</v>
      </c>
      <c r="I325" s="117">
        <f>SUM(I319:I324)</f>
        <v>61</v>
      </c>
      <c r="J325" s="117">
        <f>SUM(J319:J324)</f>
        <v>53</v>
      </c>
      <c r="K325" s="117">
        <f>SUM(K319:K324)</f>
        <v>5.1</v>
      </c>
      <c r="L325" s="96"/>
      <c r="M325" s="83"/>
      <c r="N325" s="97"/>
      <c r="O325" s="83"/>
      <c r="P325" s="85"/>
      <c r="Q325" s="86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</row>
    <row r="326" spans="1:64" s="28" customFormat="1" ht="26.25" thickBot="1">
      <c r="A326" s="88"/>
      <c r="B326" s="102" t="s">
        <v>12</v>
      </c>
      <c r="C326" s="98" t="s">
        <v>18</v>
      </c>
      <c r="D326" s="103" t="s">
        <v>153</v>
      </c>
      <c r="E326" s="100" t="s">
        <v>19</v>
      </c>
      <c r="F326" s="104">
        <v>6</v>
      </c>
      <c r="G326" s="104">
        <v>2</v>
      </c>
      <c r="H326" s="118">
        <v>2.2</v>
      </c>
      <c r="I326" s="104">
        <v>89</v>
      </c>
      <c r="J326" s="104">
        <v>81</v>
      </c>
      <c r="K326" s="104">
        <v>2.2</v>
      </c>
      <c r="L326" s="96"/>
      <c r="M326" s="83" t="s">
        <v>154</v>
      </c>
      <c r="N326" s="105">
        <v>43964</v>
      </c>
      <c r="O326" s="83" t="s">
        <v>155</v>
      </c>
      <c r="P326" s="85"/>
      <c r="Q326" s="86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</row>
    <row r="327" spans="1:64" s="28" customFormat="1" ht="26.25" thickBot="1">
      <c r="A327" s="88"/>
      <c r="B327" s="102" t="s">
        <v>12</v>
      </c>
      <c r="C327" s="98" t="s">
        <v>18</v>
      </c>
      <c r="D327" s="103" t="s">
        <v>153</v>
      </c>
      <c r="E327" s="100" t="s">
        <v>23</v>
      </c>
      <c r="F327" s="104">
        <v>11</v>
      </c>
      <c r="G327" s="104">
        <v>2</v>
      </c>
      <c r="H327" s="118">
        <v>32.7</v>
      </c>
      <c r="I327" s="104">
        <v>51</v>
      </c>
      <c r="J327" s="104">
        <v>48</v>
      </c>
      <c r="K327" s="104">
        <v>32.7</v>
      </c>
      <c r="L327" s="96"/>
      <c r="M327" s="83" t="s">
        <v>154</v>
      </c>
      <c r="N327" s="105">
        <v>43964</v>
      </c>
      <c r="O327" s="83" t="s">
        <v>156</v>
      </c>
      <c r="P327" s="85"/>
      <c r="Q327" s="86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</row>
    <row r="328" spans="1:64" s="28" customFormat="1" ht="26.25" thickBot="1">
      <c r="A328" s="88"/>
      <c r="B328" s="102" t="s">
        <v>12</v>
      </c>
      <c r="C328" s="98" t="s">
        <v>20</v>
      </c>
      <c r="D328" s="103" t="s">
        <v>153</v>
      </c>
      <c r="E328" s="100" t="s">
        <v>23</v>
      </c>
      <c r="F328" s="104">
        <v>31</v>
      </c>
      <c r="G328" s="104">
        <v>4</v>
      </c>
      <c r="H328" s="118">
        <v>8.6</v>
      </c>
      <c r="I328" s="104">
        <v>17</v>
      </c>
      <c r="J328" s="104">
        <v>16</v>
      </c>
      <c r="K328" s="104">
        <v>8.6</v>
      </c>
      <c r="L328" s="96"/>
      <c r="M328" s="83" t="s">
        <v>154</v>
      </c>
      <c r="N328" s="105">
        <v>43964</v>
      </c>
      <c r="O328" s="83" t="s">
        <v>157</v>
      </c>
      <c r="P328" s="85"/>
      <c r="Q328" s="86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</row>
    <row r="329" spans="1:64" s="28" customFormat="1" ht="26.25" thickBot="1">
      <c r="A329" s="88"/>
      <c r="B329" s="102" t="s">
        <v>12</v>
      </c>
      <c r="C329" s="98" t="s">
        <v>20</v>
      </c>
      <c r="D329" s="103" t="s">
        <v>153</v>
      </c>
      <c r="E329" s="100" t="s">
        <v>23</v>
      </c>
      <c r="F329" s="104">
        <v>38</v>
      </c>
      <c r="G329" s="104">
        <v>6</v>
      </c>
      <c r="H329" s="118">
        <v>14.5</v>
      </c>
      <c r="I329" s="104">
        <v>41</v>
      </c>
      <c r="J329" s="104">
        <v>39</v>
      </c>
      <c r="K329" s="104">
        <v>14.5</v>
      </c>
      <c r="L329" s="96"/>
      <c r="M329" s="83" t="s">
        <v>154</v>
      </c>
      <c r="N329" s="105">
        <v>43964</v>
      </c>
      <c r="O329" s="83" t="s">
        <v>157</v>
      </c>
      <c r="P329" s="85"/>
      <c r="Q329" s="86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</row>
    <row r="330" spans="1:64" s="28" customFormat="1" ht="26.25" thickBot="1">
      <c r="A330" s="88"/>
      <c r="B330" s="102" t="s">
        <v>12</v>
      </c>
      <c r="C330" s="98" t="s">
        <v>20</v>
      </c>
      <c r="D330" s="103" t="s">
        <v>153</v>
      </c>
      <c r="E330" s="100" t="s">
        <v>23</v>
      </c>
      <c r="F330" s="104">
        <v>40</v>
      </c>
      <c r="G330" s="104">
        <v>17</v>
      </c>
      <c r="H330" s="118">
        <v>3.8</v>
      </c>
      <c r="I330" s="104">
        <v>21</v>
      </c>
      <c r="J330" s="104">
        <v>20</v>
      </c>
      <c r="K330" s="104">
        <v>3.8</v>
      </c>
      <c r="L330" s="96"/>
      <c r="M330" s="83" t="s">
        <v>154</v>
      </c>
      <c r="N330" s="105">
        <v>43964</v>
      </c>
      <c r="O330" s="83" t="s">
        <v>157</v>
      </c>
      <c r="P330" s="85"/>
      <c r="Q330" s="86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</row>
    <row r="331" spans="1:64" s="28" customFormat="1" ht="13.5" thickBot="1">
      <c r="A331" s="88"/>
      <c r="B331" s="107" t="s">
        <v>14</v>
      </c>
      <c r="C331" s="98" t="s">
        <v>18</v>
      </c>
      <c r="D331" s="99" t="s">
        <v>153</v>
      </c>
      <c r="E331" s="100" t="s">
        <v>21</v>
      </c>
      <c r="F331" s="104">
        <v>14</v>
      </c>
      <c r="G331" s="104">
        <v>1</v>
      </c>
      <c r="H331" s="118">
        <v>1.8</v>
      </c>
      <c r="I331" s="104">
        <v>34</v>
      </c>
      <c r="J331" s="104">
        <v>30</v>
      </c>
      <c r="K331" s="104">
        <v>1.8</v>
      </c>
      <c r="L331" s="96"/>
      <c r="M331" s="83" t="s">
        <v>158</v>
      </c>
      <c r="N331" s="105">
        <v>43964</v>
      </c>
      <c r="O331" s="83" t="s">
        <v>160</v>
      </c>
      <c r="P331" s="85"/>
      <c r="Q331" s="86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</row>
    <row r="332" spans="1:64" s="28" customFormat="1" ht="13.5" thickBot="1">
      <c r="A332" s="88"/>
      <c r="B332" s="107" t="s">
        <v>14</v>
      </c>
      <c r="C332" s="98" t="s">
        <v>18</v>
      </c>
      <c r="D332" s="99" t="s">
        <v>153</v>
      </c>
      <c r="E332" s="100" t="s">
        <v>23</v>
      </c>
      <c r="F332" s="104">
        <v>22</v>
      </c>
      <c r="G332" s="104">
        <v>6</v>
      </c>
      <c r="H332" s="118">
        <v>0.2</v>
      </c>
      <c r="I332" s="104">
        <v>11</v>
      </c>
      <c r="J332" s="104">
        <v>3</v>
      </c>
      <c r="K332" s="104">
        <v>0.2</v>
      </c>
      <c r="L332" s="96"/>
      <c r="M332" s="83" t="s">
        <v>158</v>
      </c>
      <c r="N332" s="105">
        <v>43964</v>
      </c>
      <c r="O332" s="83" t="s">
        <v>160</v>
      </c>
      <c r="P332" s="85"/>
      <c r="Q332" s="86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</row>
    <row r="333" spans="1:64" s="28" customFormat="1" ht="13.5" thickBot="1">
      <c r="A333" s="88"/>
      <c r="B333" s="107" t="s">
        <v>14</v>
      </c>
      <c r="C333" s="98" t="s">
        <v>18</v>
      </c>
      <c r="D333" s="99" t="s">
        <v>153</v>
      </c>
      <c r="E333" s="100" t="s">
        <v>23</v>
      </c>
      <c r="F333" s="104">
        <v>23</v>
      </c>
      <c r="G333" s="104">
        <v>8</v>
      </c>
      <c r="H333" s="118">
        <v>1.3</v>
      </c>
      <c r="I333" s="104">
        <v>67</v>
      </c>
      <c r="J333" s="104">
        <v>17</v>
      </c>
      <c r="K333" s="104">
        <v>1.3</v>
      </c>
      <c r="L333" s="96"/>
      <c r="M333" s="83" t="s">
        <v>158</v>
      </c>
      <c r="N333" s="105">
        <v>43964</v>
      </c>
      <c r="O333" s="83" t="s">
        <v>160</v>
      </c>
      <c r="P333" s="85"/>
      <c r="Q333" s="86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</row>
    <row r="334" spans="1:64" s="28" customFormat="1" ht="13.5" thickBot="1">
      <c r="A334" s="88"/>
      <c r="B334" s="107" t="s">
        <v>14</v>
      </c>
      <c r="C334" s="98" t="s">
        <v>18</v>
      </c>
      <c r="D334" s="99" t="s">
        <v>153</v>
      </c>
      <c r="E334" s="100" t="s">
        <v>23</v>
      </c>
      <c r="F334" s="104">
        <v>23</v>
      </c>
      <c r="G334" s="104">
        <v>10</v>
      </c>
      <c r="H334" s="118">
        <v>1.1</v>
      </c>
      <c r="I334" s="104">
        <v>39</v>
      </c>
      <c r="J334" s="104">
        <v>21</v>
      </c>
      <c r="K334" s="104">
        <v>1.1</v>
      </c>
      <c r="L334" s="96"/>
      <c r="M334" s="83" t="s">
        <v>158</v>
      </c>
      <c r="N334" s="105">
        <v>43964</v>
      </c>
      <c r="O334" s="83" t="s">
        <v>160</v>
      </c>
      <c r="P334" s="85"/>
      <c r="Q334" s="86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</row>
    <row r="335" spans="1:64" s="28" customFormat="1" ht="13.5" thickBot="1">
      <c r="A335" s="88"/>
      <c r="B335" s="107" t="s">
        <v>14</v>
      </c>
      <c r="C335" s="98" t="s">
        <v>18</v>
      </c>
      <c r="D335" s="99" t="s">
        <v>153</v>
      </c>
      <c r="E335" s="100" t="s">
        <v>24</v>
      </c>
      <c r="F335" s="104">
        <v>24</v>
      </c>
      <c r="G335" s="104">
        <v>11</v>
      </c>
      <c r="H335" s="118">
        <v>2.6</v>
      </c>
      <c r="I335" s="104">
        <v>19</v>
      </c>
      <c r="J335" s="104">
        <v>17</v>
      </c>
      <c r="K335" s="104">
        <v>2.6</v>
      </c>
      <c r="L335" s="96"/>
      <c r="M335" s="83" t="s">
        <v>158</v>
      </c>
      <c r="N335" s="105">
        <v>43964</v>
      </c>
      <c r="O335" s="83" t="s">
        <v>160</v>
      </c>
      <c r="P335" s="85"/>
      <c r="Q335" s="86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</row>
    <row r="336" spans="1:64" s="28" customFormat="1" ht="13.5" thickBot="1">
      <c r="A336" s="88"/>
      <c r="B336" s="107" t="s">
        <v>14</v>
      </c>
      <c r="C336" s="98" t="s">
        <v>18</v>
      </c>
      <c r="D336" s="99" t="s">
        <v>153</v>
      </c>
      <c r="E336" s="100" t="s">
        <v>23</v>
      </c>
      <c r="F336" s="104">
        <v>24</v>
      </c>
      <c r="G336" s="104">
        <v>12</v>
      </c>
      <c r="H336" s="118">
        <v>0.6</v>
      </c>
      <c r="I336" s="104">
        <v>10</v>
      </c>
      <c r="J336" s="104">
        <v>10</v>
      </c>
      <c r="K336" s="104">
        <v>0.6</v>
      </c>
      <c r="L336" s="96"/>
      <c r="M336" s="83" t="s">
        <v>158</v>
      </c>
      <c r="N336" s="105">
        <v>43964</v>
      </c>
      <c r="O336" s="83" t="s">
        <v>160</v>
      </c>
      <c r="P336" s="85"/>
      <c r="Q336" s="86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</row>
    <row r="337" spans="1:64" s="28" customFormat="1" ht="13.5" thickBot="1">
      <c r="A337" s="88"/>
      <c r="B337" s="107" t="s">
        <v>14</v>
      </c>
      <c r="C337" s="98" t="s">
        <v>18</v>
      </c>
      <c r="D337" s="99" t="s">
        <v>153</v>
      </c>
      <c r="E337" s="100" t="s">
        <v>24</v>
      </c>
      <c r="F337" s="104">
        <v>24</v>
      </c>
      <c r="G337" s="104">
        <v>13</v>
      </c>
      <c r="H337" s="118">
        <v>1.5</v>
      </c>
      <c r="I337" s="104">
        <v>6</v>
      </c>
      <c r="J337" s="104">
        <v>6</v>
      </c>
      <c r="K337" s="104">
        <v>1.5</v>
      </c>
      <c r="L337" s="96"/>
      <c r="M337" s="83" t="s">
        <v>158</v>
      </c>
      <c r="N337" s="105">
        <v>43964</v>
      </c>
      <c r="O337" s="83" t="s">
        <v>160</v>
      </c>
      <c r="P337" s="85"/>
      <c r="Q337" s="86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</row>
    <row r="338" spans="1:64" s="28" customFormat="1" ht="13.5" thickBot="1">
      <c r="A338" s="88"/>
      <c r="B338" s="107" t="s">
        <v>14</v>
      </c>
      <c r="C338" s="98" t="s">
        <v>18</v>
      </c>
      <c r="D338" s="99" t="s">
        <v>153</v>
      </c>
      <c r="E338" s="100" t="s">
        <v>23</v>
      </c>
      <c r="F338" s="104">
        <v>25</v>
      </c>
      <c r="G338" s="104">
        <v>21</v>
      </c>
      <c r="H338" s="118">
        <v>2.1</v>
      </c>
      <c r="I338" s="104">
        <v>10</v>
      </c>
      <c r="J338" s="104">
        <v>9</v>
      </c>
      <c r="K338" s="104">
        <v>2.1</v>
      </c>
      <c r="L338" s="96"/>
      <c r="M338" s="83" t="s">
        <v>158</v>
      </c>
      <c r="N338" s="105">
        <v>43964</v>
      </c>
      <c r="O338" s="83" t="s">
        <v>160</v>
      </c>
      <c r="P338" s="85"/>
      <c r="Q338" s="86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</row>
    <row r="339" spans="1:64" s="28" customFormat="1" ht="13.5" thickBot="1">
      <c r="A339" s="88"/>
      <c r="B339" s="107" t="s">
        <v>14</v>
      </c>
      <c r="C339" s="98" t="s">
        <v>18</v>
      </c>
      <c r="D339" s="99" t="s">
        <v>153</v>
      </c>
      <c r="E339" s="100" t="s">
        <v>23</v>
      </c>
      <c r="F339" s="104">
        <v>25</v>
      </c>
      <c r="G339" s="104">
        <v>22</v>
      </c>
      <c r="H339" s="118">
        <v>1.1</v>
      </c>
      <c r="I339" s="104">
        <v>14</v>
      </c>
      <c r="J339" s="104">
        <v>13</v>
      </c>
      <c r="K339" s="104">
        <v>1.1</v>
      </c>
      <c r="L339" s="96"/>
      <c r="M339" s="83" t="s">
        <v>158</v>
      </c>
      <c r="N339" s="105">
        <v>43964</v>
      </c>
      <c r="O339" s="83" t="s">
        <v>160</v>
      </c>
      <c r="P339" s="85"/>
      <c r="Q339" s="86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</row>
    <row r="340" spans="1:64" s="28" customFormat="1" ht="13.5" thickBot="1">
      <c r="A340" s="88"/>
      <c r="B340" s="107" t="s">
        <v>14</v>
      </c>
      <c r="C340" s="98" t="s">
        <v>18</v>
      </c>
      <c r="D340" s="99" t="s">
        <v>153</v>
      </c>
      <c r="E340" s="100" t="s">
        <v>23</v>
      </c>
      <c r="F340" s="104">
        <v>36</v>
      </c>
      <c r="G340" s="104">
        <v>4</v>
      </c>
      <c r="H340" s="118">
        <v>1</v>
      </c>
      <c r="I340" s="104">
        <v>12</v>
      </c>
      <c r="J340" s="104">
        <v>11</v>
      </c>
      <c r="K340" s="104">
        <v>1</v>
      </c>
      <c r="L340" s="96"/>
      <c r="M340" s="83" t="s">
        <v>158</v>
      </c>
      <c r="N340" s="105">
        <v>43964</v>
      </c>
      <c r="O340" s="83" t="s">
        <v>160</v>
      </c>
      <c r="P340" s="85"/>
      <c r="Q340" s="86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</row>
    <row r="341" spans="1:64" s="28" customFormat="1" ht="13.5" thickBot="1">
      <c r="A341" s="88"/>
      <c r="B341" s="107" t="s">
        <v>14</v>
      </c>
      <c r="C341" s="98" t="s">
        <v>18</v>
      </c>
      <c r="D341" s="99" t="s">
        <v>153</v>
      </c>
      <c r="E341" s="100" t="s">
        <v>23</v>
      </c>
      <c r="F341" s="104">
        <v>36</v>
      </c>
      <c r="G341" s="104">
        <v>5</v>
      </c>
      <c r="H341" s="118">
        <v>1</v>
      </c>
      <c r="I341" s="104">
        <v>7</v>
      </c>
      <c r="J341" s="104">
        <v>7</v>
      </c>
      <c r="K341" s="104">
        <v>1</v>
      </c>
      <c r="L341" s="96"/>
      <c r="M341" s="83" t="s">
        <v>158</v>
      </c>
      <c r="N341" s="105">
        <v>43964</v>
      </c>
      <c r="O341" s="83" t="s">
        <v>160</v>
      </c>
      <c r="P341" s="85"/>
      <c r="Q341" s="86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</row>
    <row r="342" spans="1:64" s="28" customFormat="1" ht="13.5" thickBot="1">
      <c r="A342" s="88"/>
      <c r="B342" s="107" t="s">
        <v>14</v>
      </c>
      <c r="C342" s="98" t="s">
        <v>22</v>
      </c>
      <c r="D342" s="99" t="s">
        <v>153</v>
      </c>
      <c r="E342" s="100" t="s">
        <v>21</v>
      </c>
      <c r="F342" s="104">
        <v>37</v>
      </c>
      <c r="G342" s="104">
        <v>26</v>
      </c>
      <c r="H342" s="118">
        <v>0.7</v>
      </c>
      <c r="I342" s="104">
        <v>2</v>
      </c>
      <c r="J342" s="104">
        <v>2</v>
      </c>
      <c r="K342" s="104">
        <v>0.7</v>
      </c>
      <c r="L342" s="96"/>
      <c r="M342" s="83" t="s">
        <v>158</v>
      </c>
      <c r="N342" s="105">
        <v>43964</v>
      </c>
      <c r="O342" s="83" t="s">
        <v>160</v>
      </c>
      <c r="P342" s="85"/>
      <c r="Q342" s="86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</row>
    <row r="343" spans="1:64" s="28" customFormat="1" ht="13.5" thickBot="1">
      <c r="A343" s="88"/>
      <c r="B343" s="107" t="s">
        <v>14</v>
      </c>
      <c r="C343" s="98" t="s">
        <v>22</v>
      </c>
      <c r="D343" s="99" t="s">
        <v>153</v>
      </c>
      <c r="E343" s="100" t="s">
        <v>23</v>
      </c>
      <c r="F343" s="104">
        <v>37</v>
      </c>
      <c r="G343" s="104">
        <v>33</v>
      </c>
      <c r="H343" s="118">
        <v>0.7</v>
      </c>
      <c r="I343" s="104">
        <v>19</v>
      </c>
      <c r="J343" s="104">
        <v>17</v>
      </c>
      <c r="K343" s="104">
        <v>0.7</v>
      </c>
      <c r="L343" s="96"/>
      <c r="M343" s="83" t="s">
        <v>158</v>
      </c>
      <c r="N343" s="105">
        <v>43964</v>
      </c>
      <c r="O343" s="83" t="s">
        <v>160</v>
      </c>
      <c r="P343" s="85"/>
      <c r="Q343" s="86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</row>
    <row r="344" spans="1:64" s="28" customFormat="1" ht="13.5" thickBot="1">
      <c r="A344" s="88"/>
      <c r="B344" s="107" t="s">
        <v>14</v>
      </c>
      <c r="C344" s="98" t="s">
        <v>18</v>
      </c>
      <c r="D344" s="99" t="s">
        <v>153</v>
      </c>
      <c r="E344" s="100" t="s">
        <v>23</v>
      </c>
      <c r="F344" s="104">
        <v>55</v>
      </c>
      <c r="G344" s="104">
        <v>3</v>
      </c>
      <c r="H344" s="118">
        <v>2.4</v>
      </c>
      <c r="I344" s="104">
        <v>21</v>
      </c>
      <c r="J344" s="104">
        <v>19</v>
      </c>
      <c r="K344" s="104">
        <v>2.4</v>
      </c>
      <c r="L344" s="96"/>
      <c r="M344" s="83" t="s">
        <v>158</v>
      </c>
      <c r="N344" s="105">
        <v>43964</v>
      </c>
      <c r="O344" s="83" t="s">
        <v>160</v>
      </c>
      <c r="P344" s="85"/>
      <c r="Q344" s="86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</row>
    <row r="345" spans="1:64" s="28" customFormat="1" ht="13.5" thickBot="1">
      <c r="A345" s="88"/>
      <c r="B345" s="107" t="s">
        <v>14</v>
      </c>
      <c r="C345" s="98" t="s">
        <v>18</v>
      </c>
      <c r="D345" s="99" t="s">
        <v>153</v>
      </c>
      <c r="E345" s="100" t="s">
        <v>23</v>
      </c>
      <c r="F345" s="104">
        <v>56</v>
      </c>
      <c r="G345" s="104">
        <v>6</v>
      </c>
      <c r="H345" s="118">
        <v>1.9</v>
      </c>
      <c r="I345" s="104">
        <v>50</v>
      </c>
      <c r="J345" s="104">
        <v>45</v>
      </c>
      <c r="K345" s="104">
        <v>1.9</v>
      </c>
      <c r="L345" s="96"/>
      <c r="M345" s="83" t="s">
        <v>158</v>
      </c>
      <c r="N345" s="105">
        <v>43964</v>
      </c>
      <c r="O345" s="83" t="s">
        <v>160</v>
      </c>
      <c r="P345" s="85"/>
      <c r="Q345" s="86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</row>
    <row r="346" spans="1:64" s="28" customFormat="1" ht="13.5" thickBot="1">
      <c r="A346" s="88"/>
      <c r="B346" s="107" t="s">
        <v>14</v>
      </c>
      <c r="C346" s="98" t="s">
        <v>18</v>
      </c>
      <c r="D346" s="99" t="s">
        <v>153</v>
      </c>
      <c r="E346" s="100" t="s">
        <v>23</v>
      </c>
      <c r="F346" s="104">
        <v>56</v>
      </c>
      <c r="G346" s="104">
        <v>7</v>
      </c>
      <c r="H346" s="118">
        <v>3.6</v>
      </c>
      <c r="I346" s="104">
        <v>59</v>
      </c>
      <c r="J346" s="104">
        <v>50</v>
      </c>
      <c r="K346" s="104">
        <v>3.6</v>
      </c>
      <c r="L346" s="96"/>
      <c r="M346" s="83" t="s">
        <v>158</v>
      </c>
      <c r="N346" s="105">
        <v>43964</v>
      </c>
      <c r="O346" s="83" t="s">
        <v>160</v>
      </c>
      <c r="P346" s="85"/>
      <c r="Q346" s="86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</row>
    <row r="347" spans="1:64" s="28" customFormat="1" ht="13.5" thickBot="1">
      <c r="A347" s="88"/>
      <c r="B347" s="107" t="s">
        <v>14</v>
      </c>
      <c r="C347" s="98" t="s">
        <v>18</v>
      </c>
      <c r="D347" s="99" t="s">
        <v>153</v>
      </c>
      <c r="E347" s="100" t="s">
        <v>23</v>
      </c>
      <c r="F347" s="104">
        <v>72</v>
      </c>
      <c r="G347" s="104">
        <v>15</v>
      </c>
      <c r="H347" s="118">
        <v>3.1</v>
      </c>
      <c r="I347" s="104">
        <v>46</v>
      </c>
      <c r="J347" s="104">
        <v>19</v>
      </c>
      <c r="K347" s="104">
        <v>3.1</v>
      </c>
      <c r="L347" s="96"/>
      <c r="M347" s="83" t="s">
        <v>158</v>
      </c>
      <c r="N347" s="105">
        <v>43964</v>
      </c>
      <c r="O347" s="83" t="s">
        <v>161</v>
      </c>
      <c r="P347" s="85"/>
      <c r="Q347" s="86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</row>
    <row r="348" spans="1:64" s="28" customFormat="1" ht="13.5" thickBot="1">
      <c r="A348" s="88"/>
      <c r="B348" s="107" t="s">
        <v>14</v>
      </c>
      <c r="C348" s="98" t="s">
        <v>18</v>
      </c>
      <c r="D348" s="99" t="s">
        <v>153</v>
      </c>
      <c r="E348" s="100" t="s">
        <v>23</v>
      </c>
      <c r="F348" s="104">
        <v>73</v>
      </c>
      <c r="G348" s="104">
        <v>5</v>
      </c>
      <c r="H348" s="118">
        <v>1.5</v>
      </c>
      <c r="I348" s="104">
        <v>16</v>
      </c>
      <c r="J348" s="104">
        <v>15</v>
      </c>
      <c r="K348" s="104">
        <v>1.5</v>
      </c>
      <c r="L348" s="96"/>
      <c r="M348" s="83" t="s">
        <v>158</v>
      </c>
      <c r="N348" s="105">
        <v>43964</v>
      </c>
      <c r="O348" s="83" t="s">
        <v>161</v>
      </c>
      <c r="P348" s="85"/>
      <c r="Q348" s="86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</row>
    <row r="349" spans="1:64" s="28" customFormat="1" ht="13.5" thickBot="1">
      <c r="A349" s="88"/>
      <c r="B349" s="107" t="s">
        <v>14</v>
      </c>
      <c r="C349" s="98" t="s">
        <v>18</v>
      </c>
      <c r="D349" s="99" t="s">
        <v>153</v>
      </c>
      <c r="E349" s="100" t="s">
        <v>23</v>
      </c>
      <c r="F349" s="104">
        <v>73</v>
      </c>
      <c r="G349" s="104">
        <v>6</v>
      </c>
      <c r="H349" s="118">
        <v>3.1</v>
      </c>
      <c r="I349" s="104">
        <v>19</v>
      </c>
      <c r="J349" s="104">
        <v>16</v>
      </c>
      <c r="K349" s="104">
        <v>3.1</v>
      </c>
      <c r="L349" s="96"/>
      <c r="M349" s="83" t="s">
        <v>158</v>
      </c>
      <c r="N349" s="105">
        <v>43964</v>
      </c>
      <c r="O349" s="83" t="s">
        <v>161</v>
      </c>
      <c r="P349" s="85"/>
      <c r="Q349" s="86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</row>
    <row r="350" spans="1:64" s="28" customFormat="1" ht="13.5" thickBot="1">
      <c r="A350" s="88"/>
      <c r="B350" s="107" t="s">
        <v>14</v>
      </c>
      <c r="C350" s="98" t="s">
        <v>18</v>
      </c>
      <c r="D350" s="99" t="s">
        <v>153</v>
      </c>
      <c r="E350" s="100" t="s">
        <v>23</v>
      </c>
      <c r="F350" s="104">
        <v>74</v>
      </c>
      <c r="G350" s="104">
        <v>7</v>
      </c>
      <c r="H350" s="118">
        <v>1.8</v>
      </c>
      <c r="I350" s="104">
        <v>65</v>
      </c>
      <c r="J350" s="104">
        <v>10</v>
      </c>
      <c r="K350" s="104">
        <v>1.8</v>
      </c>
      <c r="L350" s="96"/>
      <c r="M350" s="83" t="s">
        <v>158</v>
      </c>
      <c r="N350" s="105">
        <v>43964</v>
      </c>
      <c r="O350" s="83" t="s">
        <v>161</v>
      </c>
      <c r="P350" s="85"/>
      <c r="Q350" s="86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</row>
    <row r="351" spans="1:64" s="28" customFormat="1" ht="13.5" thickBot="1">
      <c r="A351" s="88"/>
      <c r="B351" s="102" t="s">
        <v>13</v>
      </c>
      <c r="C351" s="98" t="s">
        <v>22</v>
      </c>
      <c r="D351" s="99" t="s">
        <v>153</v>
      </c>
      <c r="E351" s="100" t="s">
        <v>19</v>
      </c>
      <c r="F351" s="101">
        <v>15</v>
      </c>
      <c r="G351" s="101">
        <v>8</v>
      </c>
      <c r="H351" s="119">
        <v>1.9</v>
      </c>
      <c r="I351" s="101">
        <v>192</v>
      </c>
      <c r="J351" s="101">
        <v>168</v>
      </c>
      <c r="K351" s="101">
        <v>1.9</v>
      </c>
      <c r="L351" s="100"/>
      <c r="M351" s="83" t="s">
        <v>159</v>
      </c>
      <c r="N351" s="105">
        <v>43964</v>
      </c>
      <c r="O351" s="83" t="s">
        <v>163</v>
      </c>
      <c r="P351" s="85"/>
      <c r="Q351" s="86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</row>
    <row r="352" spans="1:64" s="28" customFormat="1" ht="13.5" thickBot="1">
      <c r="A352" s="88"/>
      <c r="B352" s="102" t="s">
        <v>13</v>
      </c>
      <c r="C352" s="98" t="s">
        <v>18</v>
      </c>
      <c r="D352" s="99" t="s">
        <v>153</v>
      </c>
      <c r="E352" s="100" t="s">
        <v>162</v>
      </c>
      <c r="F352" s="104">
        <v>27</v>
      </c>
      <c r="G352" s="104">
        <v>6</v>
      </c>
      <c r="H352" s="118">
        <v>0.5</v>
      </c>
      <c r="I352" s="104">
        <v>67</v>
      </c>
      <c r="J352" s="104">
        <v>57</v>
      </c>
      <c r="K352" s="104">
        <v>0.5</v>
      </c>
      <c r="L352" s="100"/>
      <c r="M352" s="83" t="s">
        <v>159</v>
      </c>
      <c r="N352" s="105">
        <v>43964</v>
      </c>
      <c r="O352" s="83" t="s">
        <v>163</v>
      </c>
      <c r="P352" s="85"/>
      <c r="Q352" s="86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</row>
    <row r="353" spans="1:64" s="28" customFormat="1" ht="13.5" thickBot="1">
      <c r="A353" s="88"/>
      <c r="B353" s="102" t="s">
        <v>13</v>
      </c>
      <c r="C353" s="98" t="s">
        <v>22</v>
      </c>
      <c r="D353" s="99" t="s">
        <v>153</v>
      </c>
      <c r="E353" s="100" t="s">
        <v>23</v>
      </c>
      <c r="F353" s="104">
        <v>35</v>
      </c>
      <c r="G353" s="104">
        <v>4</v>
      </c>
      <c r="H353" s="118">
        <v>8.1</v>
      </c>
      <c r="I353" s="104">
        <v>166</v>
      </c>
      <c r="J353" s="104">
        <v>158</v>
      </c>
      <c r="K353" s="104">
        <v>8.1</v>
      </c>
      <c r="L353" s="100"/>
      <c r="M353" s="83" t="s">
        <v>159</v>
      </c>
      <c r="N353" s="105">
        <v>43964</v>
      </c>
      <c r="O353" s="83" t="s">
        <v>164</v>
      </c>
      <c r="P353" s="85"/>
      <c r="Q353" s="86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</row>
    <row r="354" spans="1:64" s="28" customFormat="1" ht="13.5" thickBot="1">
      <c r="A354" s="88"/>
      <c r="B354" s="125" t="s">
        <v>17</v>
      </c>
      <c r="C354" s="126"/>
      <c r="D354" s="95"/>
      <c r="E354" s="96"/>
      <c r="F354" s="96"/>
      <c r="G354" s="96"/>
      <c r="H354" s="117">
        <f>SUM(H326:H353)</f>
        <v>105.39999999999998</v>
      </c>
      <c r="I354" s="117">
        <f>SUM(I326:I353)</f>
        <v>1170</v>
      </c>
      <c r="J354" s="117">
        <f>SUM(J326:J353)</f>
        <v>924</v>
      </c>
      <c r="K354" s="117">
        <f>SUM(K326:K353)</f>
        <v>105.39999999999998</v>
      </c>
      <c r="L354" s="96"/>
      <c r="M354" s="83"/>
      <c r="N354" s="97"/>
      <c r="O354" s="83"/>
      <c r="P354" s="85"/>
      <c r="Q354" s="86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</row>
    <row r="355" spans="1:64" s="28" customFormat="1" ht="13.5" thickBot="1">
      <c r="A355" s="29"/>
      <c r="B355" s="75" t="s">
        <v>246</v>
      </c>
      <c r="C355" s="13"/>
      <c r="D355" s="13"/>
      <c r="E355" s="13"/>
      <c r="F355" s="13"/>
      <c r="G355" s="13"/>
      <c r="H355" s="114">
        <f>SUM(H90,H128,H168,H200,H312,H317,H325,H354)</f>
        <v>1452.5</v>
      </c>
      <c r="I355" s="114">
        <f>SUM(I90,I128,I168,I200,I312,I317,I325,I354)</f>
        <v>23233</v>
      </c>
      <c r="J355" s="114">
        <f>SUM(J90,J128,J168,J200,J312,J317,J325,J354)</f>
        <v>18406</v>
      </c>
      <c r="K355" s="114">
        <f>SUM(K90,K128,K168,K200,K312,K317,K325,K354)</f>
        <v>1452.5</v>
      </c>
      <c r="L355" s="114">
        <f>SUM(L90,L128,L168,L200,L312,L317,L325,L354)</f>
        <v>0</v>
      </c>
      <c r="M355" s="53"/>
      <c r="N355" s="67"/>
      <c r="O355" s="53"/>
      <c r="P355" s="54"/>
      <c r="Q355" s="55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</row>
    <row r="356" spans="1:64" ht="18" customHeight="1" thickBot="1">
      <c r="A356" s="31"/>
      <c r="B356" s="69" t="s">
        <v>9</v>
      </c>
      <c r="C356" s="22"/>
      <c r="D356" s="22"/>
      <c r="E356" s="22"/>
      <c r="F356" s="22"/>
      <c r="G356" s="22"/>
      <c r="H356" s="114">
        <f>SUM(H34,H90,H128,H168,H200,H312,H317,H325,H354)</f>
        <v>1516.1999999999998</v>
      </c>
      <c r="I356" s="114">
        <f>SUM(I34,I90,I128,I168,I200,I312,I317,I325,I354)</f>
        <v>42710</v>
      </c>
      <c r="J356" s="114">
        <f>SUM(J34,J90,J128,J168,J200,J312,J317,J325,J354)</f>
        <v>35842</v>
      </c>
      <c r="K356" s="114">
        <f>SUM(K34,K90,K128,K168,K200,K312,K317,K325,K354)</f>
        <v>1516.1999999999998</v>
      </c>
      <c r="L356" s="114">
        <f>SUM(L34,L90,L128,L168,L200,L312,L317,L325,L354)</f>
        <v>0</v>
      </c>
      <c r="M356" s="22"/>
      <c r="N356" s="22"/>
      <c r="O356" s="22"/>
      <c r="P356" s="22"/>
      <c r="Q356" s="50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>
      <c r="A357" s="1"/>
      <c r="B357" s="1"/>
      <c r="C357" s="1"/>
      <c r="D357" s="1"/>
      <c r="E357" s="1"/>
      <c r="F357" s="1"/>
      <c r="G357" s="1"/>
      <c r="H357" s="2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>
      <c r="A358" s="1"/>
      <c r="B358" s="1"/>
      <c r="C358" s="1"/>
      <c r="D358" s="1"/>
      <c r="E358" s="1"/>
      <c r="F358" s="1"/>
      <c r="G358" s="1"/>
      <c r="H358" s="2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>
      <c r="A359" s="1"/>
      <c r="B359" s="1"/>
      <c r="C359" s="1"/>
      <c r="D359" s="1"/>
      <c r="E359" s="1"/>
      <c r="F359" s="1"/>
      <c r="G359" s="1"/>
      <c r="H359" s="2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>
      <c r="A360" s="1"/>
      <c r="B360" s="1"/>
      <c r="C360" s="1"/>
      <c r="D360" s="1"/>
      <c r="E360" s="1"/>
      <c r="F360" s="1"/>
      <c r="G360" s="1"/>
      <c r="H360" s="120"/>
      <c r="I360" s="120"/>
      <c r="J360" s="120"/>
      <c r="K360" s="12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>
      <c r="A361" s="1"/>
      <c r="B361" s="1"/>
      <c r="C361" s="1"/>
      <c r="D361" s="1"/>
      <c r="E361" s="1"/>
      <c r="F361" s="1"/>
      <c r="G361" s="1"/>
      <c r="H361" s="2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>
      <c r="A362" s="1"/>
      <c r="B362" s="1"/>
      <c r="C362" s="1"/>
      <c r="D362" s="1"/>
      <c r="E362" s="1"/>
      <c r="F362" s="1"/>
      <c r="G362" s="1"/>
      <c r="H362" s="2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>
      <c r="A363" s="1"/>
      <c r="B363" s="1"/>
      <c r="C363" s="1"/>
      <c r="D363" s="1"/>
      <c r="E363" s="1"/>
      <c r="F363" s="1"/>
      <c r="G363" s="1"/>
      <c r="H363" s="2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>
      <c r="A364" s="1"/>
      <c r="B364" s="1"/>
      <c r="C364" s="1"/>
      <c r="D364" s="1"/>
      <c r="E364" s="1"/>
      <c r="F364" s="1"/>
      <c r="G364" s="1"/>
      <c r="H364" s="2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>
      <c r="A365" s="1"/>
      <c r="B365" s="1"/>
      <c r="C365" s="1"/>
      <c r="D365" s="1"/>
      <c r="E365" s="1"/>
      <c r="F365" s="1"/>
      <c r="G365" s="1"/>
      <c r="H365" s="2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>
      <c r="A366" s="1"/>
      <c r="B366" s="1"/>
      <c r="C366" s="1"/>
      <c r="D366" s="1"/>
      <c r="E366" s="1"/>
      <c r="F366" s="1"/>
      <c r="G366" s="1"/>
      <c r="H366" s="2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>
      <c r="A367" s="1"/>
      <c r="B367" s="1"/>
      <c r="C367" s="1"/>
      <c r="D367" s="1"/>
      <c r="E367" s="1"/>
      <c r="F367" s="1"/>
      <c r="G367" s="1"/>
      <c r="H367" s="2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>
      <c r="A368" s="1"/>
      <c r="B368" s="1"/>
      <c r="C368" s="1"/>
      <c r="D368" s="1"/>
      <c r="E368" s="1"/>
      <c r="F368" s="1"/>
      <c r="G368" s="1"/>
      <c r="H368" s="2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>
      <c r="A369" s="1"/>
      <c r="B369" s="1"/>
      <c r="C369" s="1"/>
      <c r="D369" s="1"/>
      <c r="E369" s="1"/>
      <c r="F369" s="1"/>
      <c r="G369" s="1"/>
      <c r="H369" s="2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>
      <c r="A370" s="1"/>
      <c r="B370" s="1"/>
      <c r="C370" s="1"/>
      <c r="D370" s="1"/>
      <c r="E370" s="1"/>
      <c r="F370" s="1"/>
      <c r="G370" s="1"/>
      <c r="H370" s="2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>
      <c r="A371" s="1"/>
      <c r="B371" s="1"/>
      <c r="C371" s="1"/>
      <c r="D371" s="1"/>
      <c r="E371" s="1"/>
      <c r="F371" s="1"/>
      <c r="G371" s="1"/>
      <c r="H371" s="2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>
      <c r="A372" s="1"/>
      <c r="B372" s="1"/>
      <c r="C372" s="1"/>
      <c r="D372" s="1"/>
      <c r="E372" s="1"/>
      <c r="F372" s="1"/>
      <c r="G372" s="1"/>
      <c r="H372" s="2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>
      <c r="A373" s="1"/>
      <c r="B373" s="1"/>
      <c r="C373" s="1"/>
      <c r="D373" s="1"/>
      <c r="E373" s="1"/>
      <c r="F373" s="1"/>
      <c r="G373" s="1"/>
      <c r="H373" s="2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>
      <c r="A374" s="1"/>
      <c r="B374" s="1"/>
      <c r="C374" s="1"/>
      <c r="D374" s="1"/>
      <c r="E374" s="1"/>
      <c r="F374" s="1"/>
      <c r="G374" s="1"/>
      <c r="H374" s="2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>
      <c r="A375" s="1"/>
      <c r="B375" s="1"/>
      <c r="C375" s="1"/>
      <c r="D375" s="1"/>
      <c r="E375" s="1"/>
      <c r="F375" s="1"/>
      <c r="G375" s="1"/>
      <c r="H375" s="2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>
      <c r="A376" s="1"/>
      <c r="B376" s="1"/>
      <c r="C376" s="1"/>
      <c r="D376" s="1"/>
      <c r="E376" s="1"/>
      <c r="F376" s="1"/>
      <c r="G376" s="1"/>
      <c r="H376" s="2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>
      <c r="A377" s="1"/>
      <c r="B377" s="1"/>
      <c r="C377" s="1"/>
      <c r="D377" s="1"/>
      <c r="E377" s="1"/>
      <c r="F377" s="1"/>
      <c r="G377" s="1"/>
      <c r="H377" s="2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>
      <c r="A378" s="1"/>
      <c r="B378" s="1"/>
      <c r="C378" s="1"/>
      <c r="D378" s="1"/>
      <c r="E378" s="1"/>
      <c r="F378" s="1"/>
      <c r="G378" s="1"/>
      <c r="H378" s="2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>
      <c r="A379" s="1"/>
      <c r="B379" s="1"/>
      <c r="C379" s="1"/>
      <c r="D379" s="1"/>
      <c r="E379" s="1"/>
      <c r="F379" s="1"/>
      <c r="G379" s="1"/>
      <c r="H379" s="2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>
      <c r="A380" s="1"/>
      <c r="B380" s="1"/>
      <c r="C380" s="1"/>
      <c r="D380" s="1"/>
      <c r="E380" s="1"/>
      <c r="F380" s="1"/>
      <c r="G380" s="1"/>
      <c r="H380" s="2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>
      <c r="A381" s="1"/>
      <c r="B381" s="1"/>
      <c r="C381" s="1"/>
      <c r="D381" s="1"/>
      <c r="E381" s="1"/>
      <c r="F381" s="1"/>
      <c r="G381" s="1"/>
      <c r="H381" s="2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>
      <c r="A382" s="1"/>
      <c r="B382" s="1"/>
      <c r="C382" s="1"/>
      <c r="D382" s="1"/>
      <c r="E382" s="1"/>
      <c r="F382" s="1"/>
      <c r="G382" s="1"/>
      <c r="H382" s="2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>
      <c r="A383" s="1"/>
      <c r="B383" s="1"/>
      <c r="C383" s="1"/>
      <c r="D383" s="1"/>
      <c r="E383" s="1"/>
      <c r="F383" s="1"/>
      <c r="G383" s="1"/>
      <c r="H383" s="2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>
      <c r="A384" s="1"/>
      <c r="B384" s="1"/>
      <c r="C384" s="1"/>
      <c r="D384" s="1"/>
      <c r="E384" s="1"/>
      <c r="F384" s="1"/>
      <c r="G384" s="1"/>
      <c r="H384" s="2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>
      <c r="A385" s="1"/>
      <c r="B385" s="1"/>
      <c r="C385" s="1"/>
      <c r="D385" s="1"/>
      <c r="E385" s="1"/>
      <c r="F385" s="1"/>
      <c r="G385" s="1"/>
      <c r="H385" s="2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>
      <c r="A386" s="1"/>
      <c r="B386" s="1"/>
      <c r="C386" s="1"/>
      <c r="D386" s="1"/>
      <c r="E386" s="1"/>
      <c r="F386" s="1"/>
      <c r="G386" s="1"/>
      <c r="H386" s="2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>
      <c r="A387" s="1"/>
      <c r="B387" s="1"/>
      <c r="C387" s="1"/>
      <c r="D387" s="1"/>
      <c r="E387" s="1"/>
      <c r="F387" s="1"/>
      <c r="G387" s="1"/>
      <c r="H387" s="2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>
      <c r="A388" s="1"/>
      <c r="B388" s="1"/>
      <c r="C388" s="1"/>
      <c r="D388" s="1"/>
      <c r="E388" s="1"/>
      <c r="F388" s="1"/>
      <c r="G388" s="1"/>
      <c r="H388" s="2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>
      <c r="A389" s="1"/>
      <c r="B389" s="1"/>
      <c r="C389" s="1"/>
      <c r="D389" s="1"/>
      <c r="E389" s="1"/>
      <c r="F389" s="1"/>
      <c r="G389" s="1"/>
      <c r="H389" s="2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>
      <c r="A390" s="1"/>
      <c r="B390" s="1"/>
      <c r="C390" s="1"/>
      <c r="D390" s="1"/>
      <c r="E390" s="1"/>
      <c r="F390" s="1"/>
      <c r="G390" s="1"/>
      <c r="H390" s="2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>
      <c r="A391" s="1"/>
      <c r="B391" s="1"/>
      <c r="C391" s="1"/>
      <c r="D391" s="1"/>
      <c r="E391" s="1"/>
      <c r="F391" s="1"/>
      <c r="G391" s="1"/>
      <c r="H391" s="2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>
      <c r="A392" s="1"/>
      <c r="B392" s="1"/>
      <c r="C392" s="1"/>
      <c r="D392" s="1"/>
      <c r="E392" s="1"/>
      <c r="F392" s="1"/>
      <c r="G392" s="1"/>
      <c r="H392" s="2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>
      <c r="A393" s="1"/>
      <c r="B393" s="1"/>
      <c r="C393" s="1"/>
      <c r="D393" s="1"/>
      <c r="E393" s="1"/>
      <c r="F393" s="1"/>
      <c r="G393" s="1"/>
      <c r="H393" s="2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>
      <c r="A394" s="1"/>
      <c r="B394" s="1"/>
      <c r="C394" s="1"/>
      <c r="D394" s="1"/>
      <c r="E394" s="1"/>
      <c r="F394" s="1"/>
      <c r="G394" s="1"/>
      <c r="H394" s="2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>
      <c r="A395" s="1"/>
      <c r="B395" s="1"/>
      <c r="C395" s="1"/>
      <c r="D395" s="1"/>
      <c r="E395" s="1"/>
      <c r="F395" s="1"/>
      <c r="G395" s="1"/>
      <c r="H395" s="2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>
      <c r="A396" s="1"/>
      <c r="B396" s="1"/>
      <c r="C396" s="1"/>
      <c r="D396" s="1"/>
      <c r="E396" s="1"/>
      <c r="F396" s="1"/>
      <c r="G396" s="1"/>
      <c r="H396" s="2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>
      <c r="A397" s="1"/>
      <c r="B397" s="1"/>
      <c r="C397" s="1"/>
      <c r="D397" s="1"/>
      <c r="E397" s="1"/>
      <c r="F397" s="1"/>
      <c r="G397" s="1"/>
      <c r="H397" s="2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>
      <c r="A398" s="1"/>
      <c r="B398" s="1"/>
      <c r="C398" s="1"/>
      <c r="D398" s="1"/>
      <c r="E398" s="1"/>
      <c r="F398" s="1"/>
      <c r="G398" s="1"/>
      <c r="H398" s="2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>
      <c r="A399" s="1"/>
      <c r="B399" s="1"/>
      <c r="C399" s="1"/>
      <c r="D399" s="1"/>
      <c r="E399" s="1"/>
      <c r="F399" s="1"/>
      <c r="G399" s="1"/>
      <c r="H399" s="2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>
      <c r="A400" s="1"/>
      <c r="B400" s="1"/>
      <c r="C400" s="1"/>
      <c r="D400" s="1"/>
      <c r="E400" s="1"/>
      <c r="F400" s="1"/>
      <c r="G400" s="1"/>
      <c r="H400" s="2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>
      <c r="A401" s="1"/>
      <c r="B401" s="1"/>
      <c r="C401" s="1"/>
      <c r="D401" s="1"/>
      <c r="E401" s="1"/>
      <c r="F401" s="1"/>
      <c r="G401" s="1"/>
      <c r="H401" s="2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>
      <c r="A402" s="1"/>
      <c r="B402" s="1"/>
      <c r="C402" s="1"/>
      <c r="D402" s="1"/>
      <c r="E402" s="1"/>
      <c r="F402" s="1"/>
      <c r="G402" s="1"/>
      <c r="H402" s="2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>
      <c r="A403" s="1"/>
      <c r="B403" s="1"/>
      <c r="C403" s="1"/>
      <c r="D403" s="1"/>
      <c r="E403" s="1"/>
      <c r="F403" s="1"/>
      <c r="G403" s="1"/>
      <c r="H403" s="2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>
      <c r="A404" s="1"/>
      <c r="B404" s="1"/>
      <c r="C404" s="1"/>
      <c r="D404" s="1"/>
      <c r="E404" s="1"/>
      <c r="F404" s="1"/>
      <c r="G404" s="1"/>
      <c r="H404" s="2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>
      <c r="A405" s="1"/>
      <c r="B405" s="1"/>
      <c r="C405" s="1"/>
      <c r="D405" s="1"/>
      <c r="E405" s="1"/>
      <c r="F405" s="1"/>
      <c r="G405" s="1"/>
      <c r="H405" s="2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>
      <c r="A406" s="1"/>
      <c r="B406" s="1"/>
      <c r="C406" s="1"/>
      <c r="D406" s="1"/>
      <c r="E406" s="1"/>
      <c r="F406" s="1"/>
      <c r="G406" s="1"/>
      <c r="H406" s="2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>
      <c r="A407" s="1"/>
      <c r="B407" s="1"/>
      <c r="C407" s="1"/>
      <c r="D407" s="1"/>
      <c r="E407" s="1"/>
      <c r="F407" s="1"/>
      <c r="G407" s="1"/>
      <c r="H407" s="2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>
      <c r="A408" s="1"/>
      <c r="B408" s="1"/>
      <c r="C408" s="1"/>
      <c r="D408" s="1"/>
      <c r="E408" s="1"/>
      <c r="F408" s="1"/>
      <c r="G408" s="1"/>
      <c r="H408" s="2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>
      <c r="A409" s="1"/>
      <c r="B409" s="1"/>
      <c r="C409" s="1"/>
      <c r="D409" s="1"/>
      <c r="E409" s="1"/>
      <c r="F409" s="1"/>
      <c r="G409" s="1"/>
      <c r="H409" s="2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>
      <c r="A410" s="1"/>
      <c r="B410" s="1"/>
      <c r="C410" s="1"/>
      <c r="D410" s="1"/>
      <c r="E410" s="1"/>
      <c r="F410" s="1"/>
      <c r="G410" s="1"/>
      <c r="H410" s="2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>
      <c r="A411" s="1"/>
      <c r="B411" s="1"/>
      <c r="C411" s="1"/>
      <c r="D411" s="1"/>
      <c r="E411" s="1"/>
      <c r="F411" s="1"/>
      <c r="G411" s="1"/>
      <c r="H411" s="2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>
      <c r="A412" s="1"/>
      <c r="B412" s="1"/>
      <c r="C412" s="1"/>
      <c r="D412" s="1"/>
      <c r="E412" s="1"/>
      <c r="F412" s="1"/>
      <c r="G412" s="1"/>
      <c r="H412" s="2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>
      <c r="A413" s="1"/>
      <c r="B413" s="1"/>
      <c r="C413" s="1"/>
      <c r="D413" s="1"/>
      <c r="E413" s="1"/>
      <c r="F413" s="1"/>
      <c r="G413" s="1"/>
      <c r="H413" s="2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>
      <c r="A414" s="1"/>
      <c r="B414" s="1"/>
      <c r="C414" s="1"/>
      <c r="D414" s="1"/>
      <c r="E414" s="1"/>
      <c r="F414" s="1"/>
      <c r="G414" s="1"/>
      <c r="H414" s="2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>
      <c r="A415" s="1"/>
      <c r="B415" s="1"/>
      <c r="C415" s="1"/>
      <c r="D415" s="1"/>
      <c r="E415" s="1"/>
      <c r="F415" s="1"/>
      <c r="G415" s="1"/>
      <c r="H415" s="2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>
      <c r="A416" s="1"/>
      <c r="B416" s="1"/>
      <c r="C416" s="1"/>
      <c r="D416" s="1"/>
      <c r="E416" s="1"/>
      <c r="F416" s="1"/>
      <c r="G416" s="1"/>
      <c r="H416" s="2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>
      <c r="A417" s="1"/>
      <c r="B417" s="1"/>
      <c r="C417" s="1"/>
      <c r="D417" s="1"/>
      <c r="E417" s="1"/>
      <c r="F417" s="1"/>
      <c r="G417" s="1"/>
      <c r="H417" s="2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>
      <c r="A418" s="1"/>
      <c r="B418" s="1"/>
      <c r="C418" s="1"/>
      <c r="D418" s="1"/>
      <c r="E418" s="1"/>
      <c r="F418" s="1"/>
      <c r="G418" s="1"/>
      <c r="H418" s="27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>
      <c r="A419" s="1"/>
      <c r="B419" s="1"/>
      <c r="C419" s="1"/>
      <c r="D419" s="1"/>
      <c r="E419" s="1"/>
      <c r="F419" s="1"/>
      <c r="G419" s="1"/>
      <c r="H419" s="27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>
      <c r="A420" s="1"/>
      <c r="B420" s="1"/>
      <c r="C420" s="1"/>
      <c r="D420" s="1"/>
      <c r="E420" s="1"/>
      <c r="F420" s="1"/>
      <c r="G420" s="1"/>
      <c r="H420" s="27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>
      <c r="A421" s="1"/>
      <c r="B421" s="1"/>
      <c r="C421" s="1"/>
      <c r="D421" s="1"/>
      <c r="E421" s="1"/>
      <c r="F421" s="1"/>
      <c r="G421" s="1"/>
      <c r="H421" s="27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>
      <c r="A422" s="1"/>
      <c r="B422" s="1"/>
      <c r="C422" s="1"/>
      <c r="D422" s="1"/>
      <c r="E422" s="1"/>
      <c r="F422" s="1"/>
      <c r="G422" s="1"/>
      <c r="H422" s="2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>
      <c r="A423" s="1"/>
      <c r="B423" s="1"/>
      <c r="C423" s="1"/>
      <c r="D423" s="1"/>
      <c r="E423" s="1"/>
      <c r="F423" s="1"/>
      <c r="G423" s="1"/>
      <c r="H423" s="2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>
      <c r="A424" s="1"/>
      <c r="B424" s="1"/>
      <c r="C424" s="1"/>
      <c r="D424" s="1"/>
      <c r="E424" s="1"/>
      <c r="F424" s="1"/>
      <c r="G424" s="1"/>
      <c r="H424" s="27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>
      <c r="A425" s="1"/>
      <c r="B425" s="1"/>
      <c r="C425" s="1"/>
      <c r="D425" s="1"/>
      <c r="E425" s="1"/>
      <c r="F425" s="1"/>
      <c r="G425" s="1"/>
      <c r="H425" s="27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>
      <c r="A426" s="1"/>
      <c r="B426" s="1"/>
      <c r="C426" s="1"/>
      <c r="D426" s="1"/>
      <c r="E426" s="1"/>
      <c r="F426" s="1"/>
      <c r="G426" s="1"/>
      <c r="H426" s="27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>
      <c r="A427" s="1"/>
      <c r="B427" s="1"/>
      <c r="C427" s="1"/>
      <c r="D427" s="1"/>
      <c r="E427" s="1"/>
      <c r="F427" s="1"/>
      <c r="G427" s="1"/>
      <c r="H427" s="27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>
      <c r="A428" s="1"/>
      <c r="B428" s="1"/>
      <c r="C428" s="1"/>
      <c r="D428" s="1"/>
      <c r="E428" s="1"/>
      <c r="F428" s="1"/>
      <c r="G428" s="1"/>
      <c r="H428" s="27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>
      <c r="A429" s="1"/>
      <c r="B429" s="1"/>
      <c r="C429" s="1"/>
      <c r="D429" s="1"/>
      <c r="E429" s="1"/>
      <c r="F429" s="1"/>
      <c r="G429" s="1"/>
      <c r="H429" s="27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>
      <c r="A430" s="1"/>
      <c r="B430" s="1"/>
      <c r="C430" s="1"/>
      <c r="D430" s="1"/>
      <c r="E430" s="1"/>
      <c r="F430" s="1"/>
      <c r="G430" s="1"/>
      <c r="H430" s="27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>
      <c r="A431" s="1"/>
      <c r="B431" s="1"/>
      <c r="C431" s="1"/>
      <c r="D431" s="1"/>
      <c r="E431" s="1"/>
      <c r="F431" s="1"/>
      <c r="G431" s="1"/>
      <c r="H431" s="27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>
      <c r="A432" s="1"/>
      <c r="B432" s="1"/>
      <c r="C432" s="1"/>
      <c r="D432" s="1"/>
      <c r="E432" s="1"/>
      <c r="F432" s="1"/>
      <c r="G432" s="1"/>
      <c r="H432" s="27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>
      <c r="A433" s="1"/>
      <c r="B433" s="1"/>
      <c r="C433" s="1"/>
      <c r="D433" s="1"/>
      <c r="E433" s="1"/>
      <c r="F433" s="1"/>
      <c r="G433" s="1"/>
      <c r="H433" s="27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>
      <c r="A434" s="1"/>
      <c r="B434" s="1"/>
      <c r="C434" s="1"/>
      <c r="D434" s="1"/>
      <c r="E434" s="1"/>
      <c r="F434" s="1"/>
      <c r="G434" s="1"/>
      <c r="H434" s="27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>
      <c r="A435" s="1"/>
      <c r="B435" s="1"/>
      <c r="C435" s="1"/>
      <c r="D435" s="1"/>
      <c r="E435" s="1"/>
      <c r="F435" s="1"/>
      <c r="G435" s="1"/>
      <c r="H435" s="27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>
      <c r="A436" s="1"/>
      <c r="B436" s="1"/>
      <c r="C436" s="1"/>
      <c r="D436" s="1"/>
      <c r="E436" s="1"/>
      <c r="F436" s="1"/>
      <c r="G436" s="1"/>
      <c r="H436" s="27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>
      <c r="A437" s="1"/>
      <c r="B437" s="1"/>
      <c r="C437" s="1"/>
      <c r="D437" s="1"/>
      <c r="E437" s="1"/>
      <c r="F437" s="1"/>
      <c r="G437" s="1"/>
      <c r="H437" s="27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>
      <c r="A438" s="1"/>
      <c r="B438" s="1"/>
      <c r="C438" s="1"/>
      <c r="D438" s="1"/>
      <c r="E438" s="1"/>
      <c r="F438" s="1"/>
      <c r="G438" s="1"/>
      <c r="H438" s="27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>
      <c r="A439" s="1"/>
      <c r="B439" s="1"/>
      <c r="C439" s="1"/>
      <c r="D439" s="1"/>
      <c r="E439" s="1"/>
      <c r="F439" s="1"/>
      <c r="G439" s="1"/>
      <c r="H439" s="27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>
      <c r="A440" s="1"/>
      <c r="B440" s="1"/>
      <c r="C440" s="1"/>
      <c r="D440" s="1"/>
      <c r="E440" s="1"/>
      <c r="F440" s="1"/>
      <c r="G440" s="1"/>
      <c r="H440" s="27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>
      <c r="A441" s="1"/>
      <c r="B441" s="1"/>
      <c r="C441" s="1"/>
      <c r="D441" s="1"/>
      <c r="E441" s="1"/>
      <c r="F441" s="1"/>
      <c r="G441" s="1"/>
      <c r="H441" s="27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>
      <c r="A442" s="1"/>
      <c r="B442" s="1"/>
      <c r="C442" s="1"/>
      <c r="D442" s="1"/>
      <c r="E442" s="1"/>
      <c r="F442" s="1"/>
      <c r="G442" s="1"/>
      <c r="H442" s="27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>
      <c r="A443" s="1"/>
      <c r="B443" s="1"/>
      <c r="C443" s="1"/>
      <c r="D443" s="1"/>
      <c r="E443" s="1"/>
      <c r="F443" s="1"/>
      <c r="G443" s="1"/>
      <c r="H443" s="27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>
      <c r="A444" s="1"/>
      <c r="B444" s="1"/>
      <c r="C444" s="1"/>
      <c r="D444" s="1"/>
      <c r="E444" s="1"/>
      <c r="F444" s="1"/>
      <c r="G444" s="1"/>
      <c r="H444" s="27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>
      <c r="A445" s="1"/>
      <c r="B445" s="1"/>
      <c r="C445" s="1"/>
      <c r="D445" s="1"/>
      <c r="E445" s="1"/>
      <c r="F445" s="1"/>
      <c r="G445" s="1"/>
      <c r="H445" s="27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>
      <c r="A446" s="1"/>
      <c r="B446" s="1"/>
      <c r="C446" s="1"/>
      <c r="D446" s="1"/>
      <c r="E446" s="1"/>
      <c r="F446" s="1"/>
      <c r="G446" s="1"/>
      <c r="H446" s="27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>
      <c r="A447" s="1"/>
      <c r="B447" s="1"/>
      <c r="C447" s="1"/>
      <c r="D447" s="1"/>
      <c r="E447" s="1"/>
      <c r="F447" s="1"/>
      <c r="G447" s="1"/>
      <c r="H447" s="27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>
      <c r="A448" s="1"/>
      <c r="B448" s="1"/>
      <c r="C448" s="1"/>
      <c r="D448" s="1"/>
      <c r="E448" s="1"/>
      <c r="F448" s="1"/>
      <c r="G448" s="1"/>
      <c r="H448" s="27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>
      <c r="A449" s="1"/>
      <c r="B449" s="1"/>
      <c r="C449" s="1"/>
      <c r="D449" s="1"/>
      <c r="E449" s="1"/>
      <c r="F449" s="1"/>
      <c r="G449" s="1"/>
      <c r="H449" s="27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>
      <c r="A450" s="1"/>
      <c r="B450" s="1"/>
      <c r="C450" s="1"/>
      <c r="D450" s="1"/>
      <c r="E450" s="1"/>
      <c r="F450" s="1"/>
      <c r="G450" s="1"/>
      <c r="H450" s="27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>
      <c r="A451" s="1"/>
      <c r="B451" s="1"/>
      <c r="C451" s="1"/>
      <c r="D451" s="1"/>
      <c r="E451" s="1"/>
      <c r="F451" s="1"/>
      <c r="G451" s="1"/>
      <c r="H451" s="27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>
      <c r="A452" s="1"/>
      <c r="B452" s="1"/>
      <c r="C452" s="1"/>
      <c r="D452" s="1"/>
      <c r="E452" s="1"/>
      <c r="F452" s="1"/>
      <c r="G452" s="1"/>
      <c r="H452" s="27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>
      <c r="A453" s="1"/>
      <c r="B453" s="1"/>
      <c r="C453" s="1"/>
      <c r="D453" s="1"/>
      <c r="E453" s="1"/>
      <c r="F453" s="1"/>
      <c r="G453" s="1"/>
      <c r="H453" s="27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>
      <c r="A454" s="1"/>
      <c r="B454" s="1"/>
      <c r="C454" s="1"/>
      <c r="D454" s="1"/>
      <c r="E454" s="1"/>
      <c r="F454" s="1"/>
      <c r="G454" s="1"/>
      <c r="H454" s="27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>
      <c r="A455" s="1"/>
      <c r="B455" s="1"/>
      <c r="C455" s="1"/>
      <c r="D455" s="1"/>
      <c r="E455" s="1"/>
      <c r="F455" s="1"/>
      <c r="G455" s="1"/>
      <c r="H455" s="27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>
      <c r="A456" s="1"/>
      <c r="B456" s="1"/>
      <c r="C456" s="1"/>
      <c r="D456" s="1"/>
      <c r="E456" s="1"/>
      <c r="F456" s="1"/>
      <c r="G456" s="1"/>
      <c r="H456" s="27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>
      <c r="A457" s="1"/>
      <c r="B457" s="1"/>
      <c r="C457" s="1"/>
      <c r="D457" s="1"/>
      <c r="E457" s="1"/>
      <c r="F457" s="1"/>
      <c r="G457" s="1"/>
      <c r="H457" s="27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>
      <c r="A458" s="1"/>
      <c r="B458" s="1"/>
      <c r="C458" s="1"/>
      <c r="D458" s="1"/>
      <c r="E458" s="1"/>
      <c r="F458" s="1"/>
      <c r="G458" s="1"/>
      <c r="H458" s="27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>
      <c r="A459" s="1"/>
      <c r="B459" s="1"/>
      <c r="C459" s="1"/>
      <c r="D459" s="1"/>
      <c r="E459" s="1"/>
      <c r="F459" s="1"/>
      <c r="G459" s="1"/>
      <c r="H459" s="27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>
      <c r="A460" s="1"/>
      <c r="B460" s="1"/>
      <c r="C460" s="1"/>
      <c r="D460" s="1"/>
      <c r="E460" s="1"/>
      <c r="F460" s="1"/>
      <c r="G460" s="1"/>
      <c r="H460" s="27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>
      <c r="A461" s="1"/>
      <c r="B461" s="1"/>
      <c r="C461" s="1"/>
      <c r="D461" s="1"/>
      <c r="E461" s="1"/>
      <c r="F461" s="1"/>
      <c r="G461" s="1"/>
      <c r="H461" s="27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>
      <c r="A462" s="1"/>
      <c r="B462" s="1"/>
      <c r="C462" s="1"/>
      <c r="D462" s="1"/>
      <c r="E462" s="1"/>
      <c r="F462" s="1"/>
      <c r="G462" s="1"/>
      <c r="H462" s="27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>
      <c r="A463" s="1"/>
      <c r="B463" s="1"/>
      <c r="C463" s="1"/>
      <c r="D463" s="1"/>
      <c r="E463" s="1"/>
      <c r="F463" s="1"/>
      <c r="G463" s="1"/>
      <c r="H463" s="27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>
      <c r="A464" s="1"/>
      <c r="B464" s="1"/>
      <c r="C464" s="1"/>
      <c r="D464" s="1"/>
      <c r="E464" s="1"/>
      <c r="F464" s="1"/>
      <c r="G464" s="1"/>
      <c r="H464" s="27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>
      <c r="A465" s="1"/>
      <c r="B465" s="1"/>
      <c r="C465" s="1"/>
      <c r="D465" s="1"/>
      <c r="E465" s="1"/>
      <c r="F465" s="1"/>
      <c r="G465" s="1"/>
      <c r="H465" s="27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>
      <c r="A466" s="1"/>
      <c r="B466" s="1"/>
      <c r="C466" s="1"/>
      <c r="D466" s="1"/>
      <c r="E466" s="1"/>
      <c r="F466" s="1"/>
      <c r="G466" s="1"/>
      <c r="H466" s="27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>
      <c r="A467" s="1"/>
      <c r="B467" s="1"/>
      <c r="C467" s="1"/>
      <c r="D467" s="1"/>
      <c r="E467" s="1"/>
      <c r="F467" s="1"/>
      <c r="G467" s="1"/>
      <c r="H467" s="27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>
      <c r="A468" s="1"/>
      <c r="B468" s="1"/>
      <c r="C468" s="1"/>
      <c r="D468" s="1"/>
      <c r="E468" s="1"/>
      <c r="F468" s="1"/>
      <c r="G468" s="1"/>
      <c r="H468" s="27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>
      <c r="A469" s="1"/>
      <c r="B469" s="1"/>
      <c r="C469" s="1"/>
      <c r="D469" s="1"/>
      <c r="E469" s="1"/>
      <c r="F469" s="1"/>
      <c r="G469" s="1"/>
      <c r="H469" s="27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>
      <c r="A470" s="1"/>
      <c r="B470" s="1"/>
      <c r="C470" s="1"/>
      <c r="D470" s="1"/>
      <c r="E470" s="1"/>
      <c r="F470" s="1"/>
      <c r="G470" s="1"/>
      <c r="H470" s="27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>
      <c r="A471" s="1"/>
      <c r="B471" s="1"/>
      <c r="C471" s="1"/>
      <c r="D471" s="1"/>
      <c r="E471" s="1"/>
      <c r="F471" s="1"/>
      <c r="G471" s="1"/>
      <c r="H471" s="27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>
      <c r="A472" s="1"/>
      <c r="B472" s="1"/>
      <c r="C472" s="1"/>
      <c r="D472" s="1"/>
      <c r="E472" s="1"/>
      <c r="F472" s="1"/>
      <c r="G472" s="1"/>
      <c r="H472" s="27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>
      <c r="A473" s="1"/>
      <c r="B473" s="1"/>
      <c r="C473" s="1"/>
      <c r="D473" s="1"/>
      <c r="E473" s="1"/>
      <c r="F473" s="1"/>
      <c r="G473" s="1"/>
      <c r="H473" s="27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>
      <c r="A474" s="1"/>
      <c r="B474" s="1"/>
      <c r="C474" s="1"/>
      <c r="D474" s="1"/>
      <c r="E474" s="1"/>
      <c r="F474" s="1"/>
      <c r="G474" s="1"/>
      <c r="H474" s="27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>
      <c r="A475" s="1"/>
      <c r="B475" s="1"/>
      <c r="C475" s="1"/>
      <c r="D475" s="1"/>
      <c r="E475" s="1"/>
      <c r="F475" s="1"/>
      <c r="G475" s="1"/>
      <c r="H475" s="27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>
      <c r="A476" s="1"/>
      <c r="B476" s="1"/>
      <c r="C476" s="1"/>
      <c r="D476" s="1"/>
      <c r="E476" s="1"/>
      <c r="F476" s="1"/>
      <c r="G476" s="1"/>
      <c r="H476" s="27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>
      <c r="A477" s="1"/>
      <c r="B477" s="1"/>
      <c r="C477" s="1"/>
      <c r="D477" s="1"/>
      <c r="E477" s="1"/>
      <c r="F477" s="1"/>
      <c r="G477" s="1"/>
      <c r="H477" s="27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>
      <c r="A478" s="1"/>
      <c r="B478" s="1"/>
      <c r="C478" s="1"/>
      <c r="D478" s="1"/>
      <c r="E478" s="1"/>
      <c r="F478" s="1"/>
      <c r="G478" s="1"/>
      <c r="H478" s="27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>
      <c r="A479" s="1"/>
      <c r="B479" s="1"/>
      <c r="C479" s="1"/>
      <c r="D479" s="1"/>
      <c r="E479" s="1"/>
      <c r="F479" s="1"/>
      <c r="G479" s="1"/>
      <c r="H479" s="27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>
      <c r="A480" s="1"/>
      <c r="B480" s="1"/>
      <c r="C480" s="1"/>
      <c r="D480" s="1"/>
      <c r="E480" s="1"/>
      <c r="F480" s="1"/>
      <c r="G480" s="1"/>
      <c r="H480" s="27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>
      <c r="A481" s="1"/>
      <c r="B481" s="1"/>
      <c r="C481" s="1"/>
      <c r="D481" s="1"/>
      <c r="E481" s="1"/>
      <c r="F481" s="1"/>
      <c r="G481" s="1"/>
      <c r="H481" s="27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>
      <c r="A482" s="1"/>
      <c r="B482" s="1"/>
      <c r="C482" s="1"/>
      <c r="D482" s="1"/>
      <c r="E482" s="1"/>
      <c r="F482" s="1"/>
      <c r="G482" s="1"/>
      <c r="H482" s="27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>
      <c r="A483" s="1"/>
      <c r="B483" s="1"/>
      <c r="C483" s="1"/>
      <c r="D483" s="1"/>
      <c r="E483" s="1"/>
      <c r="F483" s="1"/>
      <c r="G483" s="1"/>
      <c r="H483" s="27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>
      <c r="A484" s="1"/>
      <c r="B484" s="1"/>
      <c r="C484" s="1"/>
      <c r="D484" s="1"/>
      <c r="E484" s="1"/>
      <c r="F484" s="1"/>
      <c r="G484" s="1"/>
      <c r="H484" s="27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>
      <c r="A485" s="1"/>
      <c r="B485" s="1"/>
      <c r="C485" s="1"/>
      <c r="D485" s="1"/>
      <c r="E485" s="1"/>
      <c r="F485" s="1"/>
      <c r="G485" s="1"/>
      <c r="H485" s="27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>
      <c r="A486" s="1"/>
      <c r="B486" s="1"/>
      <c r="C486" s="1"/>
      <c r="D486" s="1"/>
      <c r="E486" s="1"/>
      <c r="F486" s="1"/>
      <c r="G486" s="1"/>
      <c r="H486" s="27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>
      <c r="A487" s="1"/>
      <c r="B487" s="1"/>
      <c r="C487" s="1"/>
      <c r="D487" s="1"/>
      <c r="E487" s="1"/>
      <c r="F487" s="1"/>
      <c r="G487" s="1"/>
      <c r="H487" s="27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>
      <c r="A488" s="1"/>
      <c r="B488" s="1"/>
      <c r="C488" s="1"/>
      <c r="D488" s="1"/>
      <c r="E488" s="1"/>
      <c r="F488" s="1"/>
      <c r="G488" s="1"/>
      <c r="H488" s="27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>
      <c r="A489" s="1"/>
      <c r="B489" s="1"/>
      <c r="C489" s="1"/>
      <c r="D489" s="1"/>
      <c r="E489" s="1"/>
      <c r="F489" s="1"/>
      <c r="G489" s="1"/>
      <c r="H489" s="27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>
      <c r="A490" s="1"/>
      <c r="B490" s="1"/>
      <c r="C490" s="1"/>
      <c r="D490" s="1"/>
      <c r="E490" s="1"/>
      <c r="F490" s="1"/>
      <c r="G490" s="1"/>
      <c r="H490" s="27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>
      <c r="A491" s="1"/>
      <c r="B491" s="1"/>
      <c r="C491" s="1"/>
      <c r="D491" s="1"/>
      <c r="E491" s="1"/>
      <c r="F491" s="1"/>
      <c r="G491" s="1"/>
      <c r="H491" s="27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>
      <c r="A492" s="1"/>
      <c r="B492" s="1"/>
      <c r="C492" s="1"/>
      <c r="D492" s="1"/>
      <c r="E492" s="1"/>
      <c r="F492" s="1"/>
      <c r="G492" s="1"/>
      <c r="H492" s="27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>
      <c r="A493" s="1"/>
      <c r="B493" s="1"/>
      <c r="C493" s="1"/>
      <c r="D493" s="1"/>
      <c r="E493" s="1"/>
      <c r="F493" s="1"/>
      <c r="G493" s="1"/>
      <c r="H493" s="27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>
      <c r="A494" s="1"/>
      <c r="B494" s="1"/>
      <c r="C494" s="1"/>
      <c r="D494" s="1"/>
      <c r="E494" s="1"/>
      <c r="F494" s="1"/>
      <c r="G494" s="1"/>
      <c r="H494" s="27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>
      <c r="A495" s="1"/>
      <c r="B495" s="1"/>
      <c r="C495" s="1"/>
      <c r="D495" s="1"/>
      <c r="E495" s="1"/>
      <c r="F495" s="1"/>
      <c r="G495" s="1"/>
      <c r="H495" s="27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>
      <c r="A496" s="1"/>
      <c r="B496" s="1"/>
      <c r="C496" s="1"/>
      <c r="D496" s="1"/>
      <c r="E496" s="1"/>
      <c r="F496" s="1"/>
      <c r="G496" s="1"/>
      <c r="H496" s="27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>
      <c r="A497" s="1"/>
      <c r="B497" s="1"/>
      <c r="C497" s="1"/>
      <c r="D497" s="1"/>
      <c r="E497" s="1"/>
      <c r="F497" s="1"/>
      <c r="G497" s="1"/>
      <c r="H497" s="27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>
      <c r="A498" s="1"/>
      <c r="B498" s="1"/>
      <c r="C498" s="1"/>
      <c r="D498" s="1"/>
      <c r="E498" s="1"/>
      <c r="F498" s="1"/>
      <c r="G498" s="1"/>
      <c r="H498" s="27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>
      <c r="A499" s="1"/>
      <c r="B499" s="1"/>
      <c r="C499" s="1"/>
      <c r="D499" s="1"/>
      <c r="E499" s="1"/>
      <c r="F499" s="1"/>
      <c r="G499" s="1"/>
      <c r="H499" s="27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>
      <c r="A500" s="1"/>
      <c r="B500" s="1"/>
      <c r="C500" s="1"/>
      <c r="D500" s="1"/>
      <c r="E500" s="1"/>
      <c r="F500" s="1"/>
      <c r="G500" s="1"/>
      <c r="H500" s="27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>
      <c r="A501" s="1"/>
      <c r="B501" s="1"/>
      <c r="C501" s="1"/>
      <c r="D501" s="1"/>
      <c r="E501" s="1"/>
      <c r="F501" s="1"/>
      <c r="G501" s="1"/>
      <c r="H501" s="27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>
      <c r="A502" s="1"/>
      <c r="B502" s="1"/>
      <c r="C502" s="1"/>
      <c r="D502" s="1"/>
      <c r="E502" s="1"/>
      <c r="F502" s="1"/>
      <c r="G502" s="1"/>
      <c r="H502" s="27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>
      <c r="A503" s="1"/>
      <c r="B503" s="1"/>
      <c r="C503" s="1"/>
      <c r="D503" s="1"/>
      <c r="E503" s="1"/>
      <c r="F503" s="1"/>
      <c r="G503" s="1"/>
      <c r="H503" s="27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>
      <c r="A504" s="1"/>
      <c r="B504" s="1"/>
      <c r="C504" s="1"/>
      <c r="D504" s="1"/>
      <c r="E504" s="1"/>
      <c r="F504" s="1"/>
      <c r="G504" s="1"/>
      <c r="H504" s="27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>
      <c r="A505" s="1"/>
      <c r="B505" s="1"/>
      <c r="C505" s="1"/>
      <c r="D505" s="1"/>
      <c r="E505" s="1"/>
      <c r="F505" s="1"/>
      <c r="G505" s="1"/>
      <c r="H505" s="27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>
      <c r="A506" s="1"/>
      <c r="B506" s="1"/>
      <c r="C506" s="1"/>
      <c r="D506" s="1"/>
      <c r="E506" s="1"/>
      <c r="F506" s="1"/>
      <c r="G506" s="1"/>
      <c r="H506" s="27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>
      <c r="A507" s="1"/>
      <c r="B507" s="1"/>
      <c r="C507" s="1"/>
      <c r="D507" s="1"/>
      <c r="E507" s="1"/>
      <c r="F507" s="1"/>
      <c r="G507" s="1"/>
      <c r="H507" s="27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>
      <c r="A508" s="1"/>
      <c r="B508" s="1"/>
      <c r="C508" s="1"/>
      <c r="D508" s="1"/>
      <c r="E508" s="1"/>
      <c r="F508" s="1"/>
      <c r="G508" s="1"/>
      <c r="H508" s="27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>
      <c r="A509" s="1"/>
      <c r="B509" s="1"/>
      <c r="C509" s="1"/>
      <c r="D509" s="1"/>
      <c r="E509" s="1"/>
      <c r="F509" s="1"/>
      <c r="G509" s="1"/>
      <c r="H509" s="27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>
      <c r="A510" s="1"/>
      <c r="B510" s="1"/>
      <c r="C510" s="1"/>
      <c r="D510" s="1"/>
      <c r="E510" s="1"/>
      <c r="F510" s="1"/>
      <c r="G510" s="1"/>
      <c r="H510" s="27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>
      <c r="A511" s="1"/>
      <c r="B511" s="1"/>
      <c r="C511" s="1"/>
      <c r="D511" s="1"/>
      <c r="E511" s="1"/>
      <c r="F511" s="1"/>
      <c r="G511" s="1"/>
      <c r="H511" s="27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>
      <c r="A512" s="1"/>
      <c r="B512" s="1"/>
      <c r="C512" s="1"/>
      <c r="D512" s="1"/>
      <c r="E512" s="1"/>
      <c r="F512" s="1"/>
      <c r="G512" s="1"/>
      <c r="H512" s="27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>
      <c r="A513" s="1"/>
      <c r="B513" s="1"/>
      <c r="C513" s="1"/>
      <c r="D513" s="1"/>
      <c r="E513" s="1"/>
      <c r="F513" s="1"/>
      <c r="G513" s="1"/>
      <c r="H513" s="27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>
      <c r="A514" s="1"/>
      <c r="B514" s="1"/>
      <c r="C514" s="1"/>
      <c r="D514" s="1"/>
      <c r="E514" s="1"/>
      <c r="F514" s="1"/>
      <c r="G514" s="1"/>
      <c r="H514" s="27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>
      <c r="A515" s="1"/>
      <c r="B515" s="1"/>
      <c r="C515" s="1"/>
      <c r="D515" s="1"/>
      <c r="E515" s="1"/>
      <c r="F515" s="1"/>
      <c r="G515" s="1"/>
      <c r="H515" s="27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>
      <c r="A516" s="1"/>
      <c r="B516" s="1"/>
      <c r="C516" s="1"/>
      <c r="D516" s="1"/>
      <c r="E516" s="1"/>
      <c r="F516" s="1"/>
      <c r="G516" s="1"/>
      <c r="H516" s="27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>
      <c r="A517" s="1"/>
      <c r="B517" s="1"/>
      <c r="C517" s="1"/>
      <c r="D517" s="1"/>
      <c r="E517" s="1"/>
      <c r="F517" s="1"/>
      <c r="G517" s="1"/>
      <c r="H517" s="27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>
      <c r="A518" s="1"/>
      <c r="B518" s="1"/>
      <c r="C518" s="1"/>
      <c r="D518" s="1"/>
      <c r="E518" s="1"/>
      <c r="F518" s="1"/>
      <c r="G518" s="1"/>
      <c r="H518" s="27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>
      <c r="A519" s="1"/>
      <c r="B519" s="1"/>
      <c r="C519" s="1"/>
      <c r="D519" s="1"/>
      <c r="E519" s="1"/>
      <c r="F519" s="1"/>
      <c r="G519" s="1"/>
      <c r="H519" s="27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>
      <c r="A520" s="1"/>
      <c r="B520" s="1"/>
      <c r="C520" s="1"/>
      <c r="D520" s="1"/>
      <c r="E520" s="1"/>
      <c r="F520" s="1"/>
      <c r="G520" s="1"/>
      <c r="H520" s="27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>
      <c r="A521" s="1"/>
      <c r="B521" s="1"/>
      <c r="C521" s="1"/>
      <c r="D521" s="1"/>
      <c r="E521" s="1"/>
      <c r="F521" s="1"/>
      <c r="G521" s="1"/>
      <c r="H521" s="27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>
      <c r="A522" s="1"/>
      <c r="B522" s="1"/>
      <c r="C522" s="1"/>
      <c r="D522" s="1"/>
      <c r="E522" s="1"/>
      <c r="F522" s="1"/>
      <c r="G522" s="1"/>
      <c r="H522" s="27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>
      <c r="A523" s="1"/>
      <c r="B523" s="1"/>
      <c r="C523" s="1"/>
      <c r="D523" s="1"/>
      <c r="E523" s="1"/>
      <c r="F523" s="1"/>
      <c r="G523" s="1"/>
      <c r="H523" s="27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>
      <c r="A524" s="1"/>
      <c r="B524" s="1"/>
      <c r="C524" s="1"/>
      <c r="D524" s="1"/>
      <c r="E524" s="1"/>
      <c r="F524" s="1"/>
      <c r="G524" s="1"/>
      <c r="H524" s="27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>
      <c r="A525" s="1"/>
      <c r="B525" s="1"/>
      <c r="C525" s="1"/>
      <c r="D525" s="1"/>
      <c r="E525" s="1"/>
      <c r="F525" s="1"/>
      <c r="G525" s="1"/>
      <c r="H525" s="27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>
      <c r="A526" s="1"/>
      <c r="B526" s="1"/>
      <c r="C526" s="1"/>
      <c r="D526" s="1"/>
      <c r="E526" s="1"/>
      <c r="F526" s="1"/>
      <c r="G526" s="1"/>
      <c r="H526" s="27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>
      <c r="A527" s="1"/>
      <c r="B527" s="1"/>
      <c r="C527" s="1"/>
      <c r="D527" s="1"/>
      <c r="E527" s="1"/>
      <c r="F527" s="1"/>
      <c r="G527" s="1"/>
      <c r="H527" s="27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>
      <c r="A528" s="1"/>
      <c r="B528" s="1"/>
      <c r="C528" s="1"/>
      <c r="D528" s="1"/>
      <c r="E528" s="1"/>
      <c r="F528" s="1"/>
      <c r="G528" s="1"/>
      <c r="H528" s="27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>
      <c r="A529" s="1"/>
      <c r="B529" s="1"/>
      <c r="C529" s="1"/>
      <c r="D529" s="1"/>
      <c r="E529" s="1"/>
      <c r="F529" s="1"/>
      <c r="G529" s="1"/>
      <c r="H529" s="27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>
      <c r="A530" s="1"/>
      <c r="B530" s="1"/>
      <c r="C530" s="1"/>
      <c r="D530" s="1"/>
      <c r="E530" s="1"/>
      <c r="F530" s="1"/>
      <c r="G530" s="1"/>
      <c r="H530" s="27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>
      <c r="A531" s="1"/>
      <c r="B531" s="1"/>
      <c r="C531" s="1"/>
      <c r="D531" s="1"/>
      <c r="E531" s="1"/>
      <c r="F531" s="1"/>
      <c r="G531" s="1"/>
      <c r="H531" s="27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>
      <c r="A532" s="1"/>
      <c r="B532" s="1"/>
      <c r="C532" s="1"/>
      <c r="D532" s="1"/>
      <c r="E532" s="1"/>
      <c r="F532" s="1"/>
      <c r="G532" s="1"/>
      <c r="H532" s="27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>
      <c r="A533" s="1"/>
      <c r="B533" s="1"/>
      <c r="C533" s="1"/>
      <c r="D533" s="1"/>
      <c r="E533" s="1"/>
      <c r="F533" s="1"/>
      <c r="G533" s="1"/>
      <c r="H533" s="27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>
      <c r="A534" s="1"/>
      <c r="B534" s="1"/>
      <c r="C534" s="1"/>
      <c r="D534" s="1"/>
      <c r="E534" s="1"/>
      <c r="F534" s="1"/>
      <c r="G534" s="1"/>
      <c r="H534" s="27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>
      <c r="A535" s="1"/>
      <c r="B535" s="1"/>
      <c r="C535" s="1"/>
      <c r="D535" s="1"/>
      <c r="E535" s="1"/>
      <c r="F535" s="1"/>
      <c r="G535" s="1"/>
      <c r="H535" s="27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>
      <c r="A536" s="1"/>
      <c r="B536" s="1"/>
      <c r="C536" s="1"/>
      <c r="D536" s="1"/>
      <c r="E536" s="1"/>
      <c r="F536" s="1"/>
      <c r="G536" s="1"/>
      <c r="H536" s="27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>
      <c r="A537" s="1"/>
      <c r="B537" s="1"/>
      <c r="C537" s="1"/>
      <c r="D537" s="1"/>
      <c r="E537" s="1"/>
      <c r="F537" s="1"/>
      <c r="G537" s="1"/>
      <c r="H537" s="27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>
      <c r="A538" s="1"/>
      <c r="B538" s="1"/>
      <c r="C538" s="1"/>
      <c r="D538" s="1"/>
      <c r="E538" s="1"/>
      <c r="F538" s="1"/>
      <c r="G538" s="1"/>
      <c r="H538" s="27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>
      <c r="A539" s="1"/>
      <c r="B539" s="1"/>
      <c r="C539" s="1"/>
      <c r="D539" s="1"/>
      <c r="E539" s="1"/>
      <c r="F539" s="1"/>
      <c r="G539" s="1"/>
      <c r="H539" s="27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>
      <c r="A540" s="1"/>
      <c r="B540" s="1"/>
      <c r="C540" s="1"/>
      <c r="D540" s="1"/>
      <c r="E540" s="1"/>
      <c r="F540" s="1"/>
      <c r="G540" s="1"/>
      <c r="H540" s="27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>
      <c r="A541" s="1"/>
      <c r="B541" s="1"/>
      <c r="C541" s="1"/>
      <c r="D541" s="1"/>
      <c r="E541" s="1"/>
      <c r="F541" s="1"/>
      <c r="G541" s="1"/>
      <c r="H541" s="27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>
      <c r="A542" s="1"/>
      <c r="B542" s="1"/>
      <c r="C542" s="1"/>
      <c r="D542" s="1"/>
      <c r="E542" s="1"/>
      <c r="F542" s="1"/>
      <c r="G542" s="1"/>
      <c r="H542" s="27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>
      <c r="A543" s="1"/>
      <c r="B543" s="1"/>
      <c r="C543" s="1"/>
      <c r="D543" s="1"/>
      <c r="E543" s="1"/>
      <c r="F543" s="1"/>
      <c r="G543" s="1"/>
      <c r="H543" s="27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>
      <c r="A544" s="1"/>
      <c r="B544" s="1"/>
      <c r="C544" s="1"/>
      <c r="D544" s="1"/>
      <c r="E544" s="1"/>
      <c r="F544" s="1"/>
      <c r="G544" s="1"/>
      <c r="H544" s="27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>
      <c r="A545" s="1"/>
      <c r="B545" s="1"/>
      <c r="C545" s="1"/>
      <c r="D545" s="1"/>
      <c r="E545" s="1"/>
      <c r="F545" s="1"/>
      <c r="G545" s="1"/>
      <c r="H545" s="27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>
      <c r="A546" s="1"/>
      <c r="B546" s="1"/>
      <c r="C546" s="1"/>
      <c r="D546" s="1"/>
      <c r="E546" s="1"/>
      <c r="F546" s="1"/>
      <c r="G546" s="1"/>
      <c r="H546" s="27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>
      <c r="A547" s="1"/>
      <c r="B547" s="1"/>
      <c r="C547" s="1"/>
      <c r="D547" s="1"/>
      <c r="E547" s="1"/>
      <c r="F547" s="1"/>
      <c r="G547" s="1"/>
      <c r="H547" s="27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>
      <c r="A548" s="1"/>
      <c r="B548" s="1"/>
      <c r="C548" s="1"/>
      <c r="D548" s="1"/>
      <c r="E548" s="1"/>
      <c r="F548" s="1"/>
      <c r="G548" s="1"/>
      <c r="H548" s="27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>
      <c r="A549" s="1"/>
      <c r="B549" s="1"/>
      <c r="C549" s="1"/>
      <c r="D549" s="1"/>
      <c r="E549" s="1"/>
      <c r="F549" s="1"/>
      <c r="G549" s="1"/>
      <c r="H549" s="27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>
      <c r="A550" s="1"/>
      <c r="B550" s="1"/>
      <c r="C550" s="1"/>
      <c r="D550" s="1"/>
      <c r="E550" s="1"/>
      <c r="F550" s="1"/>
      <c r="G550" s="1"/>
      <c r="H550" s="27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>
      <c r="A551" s="1"/>
      <c r="B551" s="1"/>
      <c r="C551" s="1"/>
      <c r="D551" s="1"/>
      <c r="E551" s="1"/>
      <c r="F551" s="1"/>
      <c r="G551" s="1"/>
      <c r="H551" s="27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>
      <c r="A552" s="1"/>
      <c r="B552" s="1"/>
      <c r="C552" s="1"/>
      <c r="D552" s="1"/>
      <c r="E552" s="1"/>
      <c r="F552" s="1"/>
      <c r="G552" s="1"/>
      <c r="H552" s="27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>
      <c r="A553" s="1"/>
      <c r="B553" s="1"/>
      <c r="C553" s="1"/>
      <c r="D553" s="1"/>
      <c r="E553" s="1"/>
      <c r="F553" s="1"/>
      <c r="G553" s="1"/>
      <c r="H553" s="27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>
      <c r="A554" s="1"/>
      <c r="B554" s="1"/>
      <c r="C554" s="1"/>
      <c r="D554" s="1"/>
      <c r="E554" s="1"/>
      <c r="F554" s="1"/>
      <c r="G554" s="1"/>
      <c r="H554" s="27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>
      <c r="A555" s="1"/>
      <c r="B555" s="1"/>
      <c r="C555" s="1"/>
      <c r="D555" s="1"/>
      <c r="E555" s="1"/>
      <c r="F555" s="1"/>
      <c r="G555" s="1"/>
      <c r="H555" s="27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>
      <c r="A556" s="1"/>
      <c r="B556" s="1"/>
      <c r="C556" s="1"/>
      <c r="D556" s="1"/>
      <c r="E556" s="1"/>
      <c r="F556" s="1"/>
      <c r="G556" s="1"/>
      <c r="H556" s="27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>
      <c r="A557" s="1"/>
      <c r="B557" s="1"/>
      <c r="C557" s="1"/>
      <c r="D557" s="1"/>
      <c r="E557" s="1"/>
      <c r="F557" s="1"/>
      <c r="G557" s="1"/>
      <c r="H557" s="27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>
      <c r="A558" s="1"/>
      <c r="B558" s="1"/>
      <c r="C558" s="1"/>
      <c r="D558" s="1"/>
      <c r="E558" s="1"/>
      <c r="F558" s="1"/>
      <c r="G558" s="1"/>
      <c r="H558" s="27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>
      <c r="A559" s="1"/>
      <c r="B559" s="1"/>
      <c r="C559" s="1"/>
      <c r="D559" s="1"/>
      <c r="E559" s="1"/>
      <c r="F559" s="1"/>
      <c r="G559" s="1"/>
      <c r="H559" s="27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>
      <c r="A560" s="1"/>
      <c r="B560" s="1"/>
      <c r="C560" s="1"/>
      <c r="D560" s="1"/>
      <c r="E560" s="1"/>
      <c r="F560" s="1"/>
      <c r="G560" s="1"/>
      <c r="H560" s="27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>
      <c r="A561" s="1"/>
      <c r="B561" s="1"/>
      <c r="C561" s="1"/>
      <c r="D561" s="1"/>
      <c r="E561" s="1"/>
      <c r="F561" s="1"/>
      <c r="G561" s="1"/>
      <c r="H561" s="27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>
      <c r="A562" s="1"/>
      <c r="B562" s="1"/>
      <c r="C562" s="1"/>
      <c r="D562" s="1"/>
      <c r="E562" s="1"/>
      <c r="F562" s="1"/>
      <c r="G562" s="1"/>
      <c r="H562" s="27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>
      <c r="A563" s="1"/>
      <c r="B563" s="1"/>
      <c r="C563" s="1"/>
      <c r="D563" s="1"/>
      <c r="E563" s="1"/>
      <c r="F563" s="1"/>
      <c r="G563" s="1"/>
      <c r="H563" s="27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>
      <c r="A564" s="1"/>
      <c r="B564" s="1"/>
      <c r="C564" s="1"/>
      <c r="D564" s="1"/>
      <c r="E564" s="1"/>
      <c r="F564" s="1"/>
      <c r="G564" s="1"/>
      <c r="H564" s="27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>
      <c r="A565" s="1"/>
      <c r="B565" s="1"/>
      <c r="C565" s="1"/>
      <c r="D565" s="1"/>
      <c r="E565" s="1"/>
      <c r="F565" s="1"/>
      <c r="G565" s="1"/>
      <c r="H565" s="27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>
      <c r="A566" s="1"/>
      <c r="B566" s="1"/>
      <c r="C566" s="1"/>
      <c r="D566" s="1"/>
      <c r="E566" s="1"/>
      <c r="F566" s="1"/>
      <c r="G566" s="1"/>
      <c r="H566" s="27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>
      <c r="A567" s="1"/>
      <c r="B567" s="1"/>
      <c r="C567" s="1"/>
      <c r="D567" s="1"/>
      <c r="E567" s="1"/>
      <c r="F567" s="1"/>
      <c r="G567" s="1"/>
      <c r="H567" s="27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>
      <c r="A568" s="1"/>
      <c r="B568" s="1"/>
      <c r="C568" s="1"/>
      <c r="D568" s="1"/>
      <c r="E568" s="1"/>
      <c r="F568" s="1"/>
      <c r="G568" s="1"/>
      <c r="H568" s="27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>
      <c r="A569" s="1"/>
      <c r="B569" s="1"/>
      <c r="C569" s="1"/>
      <c r="D569" s="1"/>
      <c r="E569" s="1"/>
      <c r="F569" s="1"/>
      <c r="G569" s="1"/>
      <c r="H569" s="27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>
      <c r="A570" s="1"/>
      <c r="B570" s="1"/>
      <c r="C570" s="1"/>
      <c r="D570" s="1"/>
      <c r="E570" s="1"/>
      <c r="F570" s="1"/>
      <c r="G570" s="1"/>
      <c r="H570" s="27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>
      <c r="A571" s="1"/>
      <c r="B571" s="1"/>
      <c r="C571" s="1"/>
      <c r="D571" s="1"/>
      <c r="E571" s="1"/>
      <c r="F571" s="1"/>
      <c r="G571" s="1"/>
      <c r="H571" s="27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>
      <c r="A572" s="1"/>
      <c r="B572" s="1"/>
      <c r="C572" s="1"/>
      <c r="D572" s="1"/>
      <c r="E572" s="1"/>
      <c r="F572" s="1"/>
      <c r="G572" s="1"/>
      <c r="H572" s="27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>
      <c r="A573" s="1"/>
      <c r="B573" s="1"/>
      <c r="C573" s="1"/>
      <c r="D573" s="1"/>
      <c r="E573" s="1"/>
      <c r="F573" s="1"/>
      <c r="G573" s="1"/>
      <c r="H573" s="27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>
      <c r="A574" s="1"/>
      <c r="B574" s="1"/>
      <c r="C574" s="1"/>
      <c r="D574" s="1"/>
      <c r="E574" s="1"/>
      <c r="F574" s="1"/>
      <c r="G574" s="1"/>
      <c r="H574" s="27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>
      <c r="A575" s="1"/>
      <c r="B575" s="1"/>
      <c r="C575" s="1"/>
      <c r="D575" s="1"/>
      <c r="E575" s="1"/>
      <c r="F575" s="1"/>
      <c r="G575" s="1"/>
      <c r="H575" s="27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>
      <c r="A576" s="1"/>
      <c r="B576" s="1"/>
      <c r="C576" s="1"/>
      <c r="D576" s="1"/>
      <c r="E576" s="1"/>
      <c r="F576" s="1"/>
      <c r="G576" s="1"/>
      <c r="H576" s="27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>
      <c r="A577" s="1"/>
      <c r="B577" s="1"/>
      <c r="C577" s="1"/>
      <c r="D577" s="1"/>
      <c r="E577" s="1"/>
      <c r="F577" s="1"/>
      <c r="G577" s="1"/>
      <c r="H577" s="27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>
      <c r="A578" s="1"/>
      <c r="B578" s="1"/>
      <c r="C578" s="1"/>
      <c r="D578" s="1"/>
      <c r="E578" s="1"/>
      <c r="F578" s="1"/>
      <c r="G578" s="1"/>
      <c r="H578" s="27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>
      <c r="A579" s="1"/>
      <c r="B579" s="1"/>
      <c r="C579" s="1"/>
      <c r="D579" s="1"/>
      <c r="E579" s="1"/>
      <c r="F579" s="1"/>
      <c r="G579" s="1"/>
      <c r="H579" s="27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>
      <c r="A580" s="1"/>
      <c r="B580" s="1"/>
      <c r="C580" s="1"/>
      <c r="D580" s="1"/>
      <c r="E580" s="1"/>
      <c r="F580" s="1"/>
      <c r="G580" s="1"/>
      <c r="H580" s="27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>
      <c r="A581" s="1"/>
      <c r="B581" s="1"/>
      <c r="C581" s="1"/>
      <c r="D581" s="1"/>
      <c r="E581" s="1"/>
      <c r="F581" s="1"/>
      <c r="G581" s="1"/>
      <c r="H581" s="27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>
      <c r="A582" s="1"/>
      <c r="B582" s="1"/>
      <c r="C582" s="1"/>
      <c r="D582" s="1"/>
      <c r="E582" s="1"/>
      <c r="F582" s="1"/>
      <c r="G582" s="1"/>
      <c r="H582" s="27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>
      <c r="A583" s="1"/>
      <c r="B583" s="1"/>
      <c r="C583" s="1"/>
      <c r="D583" s="1"/>
      <c r="E583" s="1"/>
      <c r="F583" s="1"/>
      <c r="G583" s="1"/>
      <c r="H583" s="27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>
      <c r="A584" s="1"/>
      <c r="B584" s="1"/>
      <c r="C584" s="1"/>
      <c r="D584" s="1"/>
      <c r="E584" s="1"/>
      <c r="F584" s="1"/>
      <c r="G584" s="1"/>
      <c r="H584" s="27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>
      <c r="A585" s="1"/>
      <c r="B585" s="1"/>
      <c r="C585" s="1"/>
      <c r="D585" s="1"/>
      <c r="E585" s="1"/>
      <c r="F585" s="1"/>
      <c r="G585" s="1"/>
      <c r="H585" s="27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>
      <c r="A586" s="1"/>
      <c r="B586" s="1"/>
      <c r="C586" s="1"/>
      <c r="D586" s="1"/>
      <c r="E586" s="1"/>
      <c r="F586" s="1"/>
      <c r="G586" s="1"/>
      <c r="H586" s="27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>
      <c r="A587" s="1"/>
      <c r="B587" s="1"/>
      <c r="C587" s="1"/>
      <c r="D587" s="1"/>
      <c r="E587" s="1"/>
      <c r="F587" s="1"/>
      <c r="G587" s="1"/>
      <c r="H587" s="27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>
      <c r="A588" s="1"/>
      <c r="B588" s="1"/>
      <c r="C588" s="1"/>
      <c r="D588" s="1"/>
      <c r="E588" s="1"/>
      <c r="F588" s="1"/>
      <c r="G588" s="1"/>
      <c r="H588" s="27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>
      <c r="A589" s="1"/>
      <c r="B589" s="1"/>
      <c r="C589" s="1"/>
      <c r="D589" s="1"/>
      <c r="E589" s="1"/>
      <c r="F589" s="1"/>
      <c r="G589" s="1"/>
      <c r="H589" s="27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>
      <c r="A590" s="1"/>
      <c r="B590" s="1"/>
      <c r="C590" s="1"/>
      <c r="D590" s="1"/>
      <c r="E590" s="1"/>
      <c r="F590" s="1"/>
      <c r="G590" s="1"/>
      <c r="H590" s="27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>
      <c r="A591" s="1"/>
      <c r="B591" s="1"/>
      <c r="C591" s="1"/>
      <c r="D591" s="1"/>
      <c r="E591" s="1"/>
      <c r="F591" s="1"/>
      <c r="G591" s="1"/>
      <c r="H591" s="27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>
      <c r="A592" s="1"/>
      <c r="B592" s="1"/>
      <c r="C592" s="1"/>
      <c r="D592" s="1"/>
      <c r="E592" s="1"/>
      <c r="F592" s="1"/>
      <c r="G592" s="1"/>
      <c r="H592" s="27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>
      <c r="A593" s="1"/>
      <c r="B593" s="1"/>
      <c r="C593" s="1"/>
      <c r="D593" s="1"/>
      <c r="E593" s="1"/>
      <c r="F593" s="1"/>
      <c r="G593" s="1"/>
      <c r="H593" s="27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>
      <c r="A594" s="1"/>
      <c r="B594" s="1"/>
      <c r="C594" s="1"/>
      <c r="D594" s="1"/>
      <c r="E594" s="1"/>
      <c r="F594" s="1"/>
      <c r="G594" s="1"/>
      <c r="H594" s="27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>
      <c r="A595" s="1"/>
      <c r="B595" s="1"/>
      <c r="C595" s="1"/>
      <c r="D595" s="1"/>
      <c r="E595" s="1"/>
      <c r="F595" s="1"/>
      <c r="G595" s="1"/>
      <c r="H595" s="27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>
      <c r="A596" s="1"/>
      <c r="B596" s="1"/>
      <c r="C596" s="1"/>
      <c r="D596" s="1"/>
      <c r="E596" s="1"/>
      <c r="F596" s="1"/>
      <c r="G596" s="1"/>
      <c r="H596" s="27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>
      <c r="A597" s="1"/>
      <c r="B597" s="1"/>
      <c r="C597" s="1"/>
      <c r="D597" s="1"/>
      <c r="E597" s="1"/>
      <c r="F597" s="1"/>
      <c r="G597" s="1"/>
      <c r="H597" s="27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>
      <c r="A598" s="1"/>
      <c r="B598" s="1"/>
      <c r="C598" s="1"/>
      <c r="D598" s="1"/>
      <c r="E598" s="1"/>
      <c r="F598" s="1"/>
      <c r="G598" s="1"/>
      <c r="H598" s="27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>
      <c r="A599" s="1"/>
      <c r="B599" s="1"/>
      <c r="C599" s="1"/>
      <c r="D599" s="1"/>
      <c r="E599" s="1"/>
      <c r="F599" s="1"/>
      <c r="G599" s="1"/>
      <c r="H599" s="27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>
      <c r="A600" s="1"/>
      <c r="B600" s="1"/>
      <c r="C600" s="1"/>
      <c r="D600" s="1"/>
      <c r="E600" s="1"/>
      <c r="F600" s="1"/>
      <c r="G600" s="1"/>
      <c r="H600" s="27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>
      <c r="A601" s="1"/>
      <c r="B601" s="1"/>
      <c r="C601" s="1"/>
      <c r="D601" s="1"/>
      <c r="E601" s="1"/>
      <c r="F601" s="1"/>
      <c r="G601" s="1"/>
      <c r="H601" s="27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>
      <c r="A602" s="1"/>
      <c r="B602" s="1"/>
      <c r="C602" s="1"/>
      <c r="D602" s="1"/>
      <c r="E602" s="1"/>
      <c r="F602" s="1"/>
      <c r="G602" s="1"/>
      <c r="H602" s="27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>
      <c r="A603" s="1"/>
      <c r="B603" s="1"/>
      <c r="C603" s="1"/>
      <c r="D603" s="1"/>
      <c r="E603" s="1"/>
      <c r="F603" s="1"/>
      <c r="G603" s="1"/>
      <c r="H603" s="27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>
      <c r="A604" s="1"/>
      <c r="B604" s="1"/>
      <c r="C604" s="1"/>
      <c r="D604" s="1"/>
      <c r="E604" s="1"/>
      <c r="F604" s="1"/>
      <c r="G604" s="1"/>
      <c r="H604" s="27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>
      <c r="A605" s="1"/>
      <c r="B605" s="1"/>
      <c r="C605" s="1"/>
      <c r="D605" s="1"/>
      <c r="E605" s="1"/>
      <c r="F605" s="1"/>
      <c r="G605" s="1"/>
      <c r="H605" s="27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>
      <c r="A606" s="1"/>
      <c r="B606" s="1"/>
      <c r="C606" s="1"/>
      <c r="D606" s="1"/>
      <c r="E606" s="1"/>
      <c r="F606" s="1"/>
      <c r="G606" s="1"/>
      <c r="H606" s="27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>
      <c r="A607" s="1"/>
      <c r="B607" s="1"/>
      <c r="C607" s="1"/>
      <c r="D607" s="1"/>
      <c r="E607" s="1"/>
      <c r="F607" s="1"/>
      <c r="G607" s="1"/>
      <c r="H607" s="27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64" ht="12.75">
      <c r="A608" s="1"/>
      <c r="B608" s="1"/>
      <c r="C608" s="1"/>
      <c r="D608" s="1"/>
      <c r="E608" s="1"/>
      <c r="F608" s="1"/>
      <c r="G608" s="1"/>
      <c r="H608" s="27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spans="1:64" ht="12.75">
      <c r="A609" s="1"/>
      <c r="B609" s="1"/>
      <c r="C609" s="1"/>
      <c r="D609" s="1"/>
      <c r="E609" s="1"/>
      <c r="F609" s="1"/>
      <c r="G609" s="1"/>
      <c r="H609" s="27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spans="1:64" ht="12.75">
      <c r="A610" s="1"/>
      <c r="B610" s="1"/>
      <c r="C610" s="1"/>
      <c r="D610" s="1"/>
      <c r="E610" s="1"/>
      <c r="F610" s="1"/>
      <c r="G610" s="1"/>
      <c r="H610" s="27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spans="1:64" ht="12.75">
      <c r="A611" s="1"/>
      <c r="B611" s="1"/>
      <c r="C611" s="1"/>
      <c r="D611" s="1"/>
      <c r="E611" s="1"/>
      <c r="F611" s="1"/>
      <c r="G611" s="1"/>
      <c r="H611" s="27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spans="1:64" ht="12.75">
      <c r="A612" s="1"/>
      <c r="B612" s="1"/>
      <c r="C612" s="1"/>
      <c r="D612" s="1"/>
      <c r="E612" s="1"/>
      <c r="F612" s="1"/>
      <c r="G612" s="1"/>
      <c r="H612" s="27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spans="1:64" ht="12.75">
      <c r="A613" s="1"/>
      <c r="B613" s="1"/>
      <c r="C613" s="1"/>
      <c r="D613" s="1"/>
      <c r="E613" s="1"/>
      <c r="F613" s="1"/>
      <c r="G613" s="1"/>
      <c r="H613" s="27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spans="1:64" ht="12.75">
      <c r="A614" s="1"/>
      <c r="B614" s="1"/>
      <c r="C614" s="1"/>
      <c r="D614" s="1"/>
      <c r="E614" s="1"/>
      <c r="F614" s="1"/>
      <c r="G614" s="1"/>
      <c r="H614" s="27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spans="1:64" ht="12.75">
      <c r="A615" s="1"/>
      <c r="B615" s="1"/>
      <c r="C615" s="1"/>
      <c r="D615" s="1"/>
      <c r="E615" s="1"/>
      <c r="F615" s="1"/>
      <c r="G615" s="1"/>
      <c r="H615" s="27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spans="1:64" ht="12.75">
      <c r="A616" s="1"/>
      <c r="B616" s="1"/>
      <c r="C616" s="1"/>
      <c r="D616" s="1"/>
      <c r="E616" s="1"/>
      <c r="F616" s="1"/>
      <c r="G616" s="1"/>
      <c r="H616" s="27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spans="1:64" ht="12.75">
      <c r="A617" s="1"/>
      <c r="B617" s="1"/>
      <c r="C617" s="1"/>
      <c r="D617" s="1"/>
      <c r="E617" s="1"/>
      <c r="F617" s="1"/>
      <c r="G617" s="1"/>
      <c r="H617" s="27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spans="1:64" ht="12.75">
      <c r="A618" s="1"/>
      <c r="B618" s="1"/>
      <c r="C618" s="1"/>
      <c r="D618" s="1"/>
      <c r="E618" s="1"/>
      <c r="F618" s="1"/>
      <c r="G618" s="1"/>
      <c r="H618" s="27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spans="1:64" ht="12.75">
      <c r="A619" s="1"/>
      <c r="B619" s="1"/>
      <c r="C619" s="1"/>
      <c r="D619" s="1"/>
      <c r="E619" s="1"/>
      <c r="F619" s="1"/>
      <c r="G619" s="1"/>
      <c r="H619" s="27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spans="1:64" ht="12.75">
      <c r="A620" s="1"/>
      <c r="B620" s="1"/>
      <c r="C620" s="1"/>
      <c r="D620" s="1"/>
      <c r="E620" s="1"/>
      <c r="F620" s="1"/>
      <c r="G620" s="1"/>
      <c r="H620" s="27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spans="1:64" ht="12.75">
      <c r="A621" s="1"/>
      <c r="B621" s="1"/>
      <c r="C621" s="1"/>
      <c r="D621" s="1"/>
      <c r="E621" s="1"/>
      <c r="F621" s="1"/>
      <c r="G621" s="1"/>
      <c r="H621" s="27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spans="1:64" ht="12.75">
      <c r="A622" s="1"/>
      <c r="B622" s="1"/>
      <c r="C622" s="1"/>
      <c r="D622" s="1"/>
      <c r="E622" s="1"/>
      <c r="F622" s="1"/>
      <c r="G622" s="1"/>
      <c r="H622" s="27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spans="1:64" ht="12.75">
      <c r="A623" s="1"/>
      <c r="B623" s="1"/>
      <c r="C623" s="1"/>
      <c r="D623" s="1"/>
      <c r="E623" s="1"/>
      <c r="F623" s="1"/>
      <c r="G623" s="1"/>
      <c r="H623" s="27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spans="1:64" ht="12.75">
      <c r="A624" s="1"/>
      <c r="B624" s="1"/>
      <c r="C624" s="1"/>
      <c r="D624" s="1"/>
      <c r="E624" s="1"/>
      <c r="F624" s="1"/>
      <c r="G624" s="1"/>
      <c r="H624" s="27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spans="1:64" ht="12.75">
      <c r="A625" s="1"/>
      <c r="B625" s="1"/>
      <c r="C625" s="1"/>
      <c r="D625" s="1"/>
      <c r="E625" s="1"/>
      <c r="F625" s="1"/>
      <c r="G625" s="1"/>
      <c r="H625" s="27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spans="1:64" ht="12.75">
      <c r="A626" s="1"/>
      <c r="B626" s="1"/>
      <c r="C626" s="1"/>
      <c r="D626" s="1"/>
      <c r="E626" s="1"/>
      <c r="F626" s="1"/>
      <c r="G626" s="1"/>
      <c r="H626" s="27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spans="1:64" ht="12.75">
      <c r="A627" s="1"/>
      <c r="B627" s="1"/>
      <c r="C627" s="1"/>
      <c r="D627" s="1"/>
      <c r="E627" s="1"/>
      <c r="F627" s="1"/>
      <c r="G627" s="1"/>
      <c r="H627" s="27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spans="1:64" ht="12.75">
      <c r="A628" s="1"/>
      <c r="B628" s="1"/>
      <c r="C628" s="1"/>
      <c r="D628" s="1"/>
      <c r="E628" s="1"/>
      <c r="F628" s="1"/>
      <c r="G628" s="1"/>
      <c r="H628" s="27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spans="1:64" ht="12.75">
      <c r="A629" s="1"/>
      <c r="B629" s="1"/>
      <c r="C629" s="1"/>
      <c r="D629" s="1"/>
      <c r="E629" s="1"/>
      <c r="F629" s="1"/>
      <c r="G629" s="1"/>
      <c r="H629" s="27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spans="1:64" ht="12.75">
      <c r="A630" s="1"/>
      <c r="B630" s="1"/>
      <c r="C630" s="1"/>
      <c r="D630" s="1"/>
      <c r="E630" s="1"/>
      <c r="F630" s="1"/>
      <c r="G630" s="1"/>
      <c r="H630" s="27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spans="1:64" ht="12.75">
      <c r="A631" s="1"/>
      <c r="B631" s="1"/>
      <c r="C631" s="1"/>
      <c r="D631" s="1"/>
      <c r="E631" s="1"/>
      <c r="F631" s="1"/>
      <c r="G631" s="1"/>
      <c r="H631" s="27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spans="1:64" ht="12.75">
      <c r="A632" s="1"/>
      <c r="B632" s="1"/>
      <c r="C632" s="1"/>
      <c r="D632" s="1"/>
      <c r="E632" s="1"/>
      <c r="F632" s="1"/>
      <c r="G632" s="1"/>
      <c r="H632" s="27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spans="1:64" ht="12.75">
      <c r="A633" s="1"/>
      <c r="B633" s="1"/>
      <c r="C633" s="1"/>
      <c r="D633" s="1"/>
      <c r="E633" s="1"/>
      <c r="F633" s="1"/>
      <c r="G633" s="1"/>
      <c r="H633" s="27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spans="1:64" ht="12.75">
      <c r="A634" s="1"/>
      <c r="B634" s="1"/>
      <c r="C634" s="1"/>
      <c r="D634" s="1"/>
      <c r="E634" s="1"/>
      <c r="F634" s="1"/>
      <c r="G634" s="1"/>
      <c r="H634" s="27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spans="1:64" ht="12.75">
      <c r="A635" s="1"/>
      <c r="B635" s="1"/>
      <c r="C635" s="1"/>
      <c r="D635" s="1"/>
      <c r="E635" s="1"/>
      <c r="F635" s="1"/>
      <c r="G635" s="1"/>
      <c r="H635" s="27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spans="1:64" ht="12.75">
      <c r="A636" s="1"/>
      <c r="B636" s="1"/>
      <c r="C636" s="1"/>
      <c r="D636" s="1"/>
      <c r="E636" s="1"/>
      <c r="F636" s="1"/>
      <c r="G636" s="1"/>
      <c r="H636" s="27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spans="1:64" ht="12.75">
      <c r="A637" s="1"/>
      <c r="B637" s="1"/>
      <c r="C637" s="1"/>
      <c r="D637" s="1"/>
      <c r="E637" s="1"/>
      <c r="F637" s="1"/>
      <c r="G637" s="1"/>
      <c r="H637" s="27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spans="1:64" ht="12.75">
      <c r="A638" s="1"/>
      <c r="B638" s="1"/>
      <c r="C638" s="1"/>
      <c r="D638" s="1"/>
      <c r="E638" s="1"/>
      <c r="F638" s="1"/>
      <c r="G638" s="1"/>
      <c r="H638" s="27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spans="1:64" ht="12.75">
      <c r="A639" s="1"/>
      <c r="B639" s="1"/>
      <c r="C639" s="1"/>
      <c r="D639" s="1"/>
      <c r="E639" s="1"/>
      <c r="F639" s="1"/>
      <c r="G639" s="1"/>
      <c r="H639" s="27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spans="1:64" ht="12.75">
      <c r="A640" s="1"/>
      <c r="B640" s="1"/>
      <c r="C640" s="1"/>
      <c r="D640" s="1"/>
      <c r="E640" s="1"/>
      <c r="F640" s="1"/>
      <c r="G640" s="1"/>
      <c r="H640" s="27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spans="1:64" ht="12.75">
      <c r="A641" s="1"/>
      <c r="B641" s="1"/>
      <c r="C641" s="1"/>
      <c r="D641" s="1"/>
      <c r="E641" s="1"/>
      <c r="F641" s="1"/>
      <c r="G641" s="1"/>
      <c r="H641" s="27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spans="1:64" ht="12.75">
      <c r="A642" s="1"/>
      <c r="B642" s="1"/>
      <c r="C642" s="1"/>
      <c r="D642" s="1"/>
      <c r="E642" s="1"/>
      <c r="F642" s="1"/>
      <c r="G642" s="1"/>
      <c r="H642" s="27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spans="1:64" ht="12.75">
      <c r="A643" s="1"/>
      <c r="B643" s="1"/>
      <c r="C643" s="1"/>
      <c r="D643" s="1"/>
      <c r="E643" s="1"/>
      <c r="F643" s="1"/>
      <c r="G643" s="1"/>
      <c r="H643" s="27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spans="1:64" ht="12.75">
      <c r="A644" s="1"/>
      <c r="B644" s="1"/>
      <c r="C644" s="1"/>
      <c r="D644" s="1"/>
      <c r="E644" s="1"/>
      <c r="F644" s="1"/>
      <c r="G644" s="1"/>
      <c r="H644" s="27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spans="1:64" ht="12.75">
      <c r="A645" s="1"/>
      <c r="B645" s="1"/>
      <c r="C645" s="1"/>
      <c r="D645" s="1"/>
      <c r="E645" s="1"/>
      <c r="F645" s="1"/>
      <c r="G645" s="1"/>
      <c r="H645" s="27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spans="1:64" ht="12.75">
      <c r="A646" s="1"/>
      <c r="B646" s="1"/>
      <c r="C646" s="1"/>
      <c r="D646" s="1"/>
      <c r="E646" s="1"/>
      <c r="F646" s="1"/>
      <c r="G646" s="1"/>
      <c r="H646" s="27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spans="1:64" ht="12.75">
      <c r="A647" s="1"/>
      <c r="B647" s="1"/>
      <c r="C647" s="1"/>
      <c r="D647" s="1"/>
      <c r="E647" s="1"/>
      <c r="F647" s="1"/>
      <c r="G647" s="1"/>
      <c r="H647" s="27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spans="1:64" ht="12.75">
      <c r="A648" s="1"/>
      <c r="B648" s="1"/>
      <c r="C648" s="1"/>
      <c r="D648" s="1"/>
      <c r="E648" s="1"/>
      <c r="F648" s="1"/>
      <c r="G648" s="1"/>
      <c r="H648" s="27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spans="1:64" ht="12.75">
      <c r="A649" s="1"/>
      <c r="B649" s="1"/>
      <c r="C649" s="1"/>
      <c r="D649" s="1"/>
      <c r="E649" s="1"/>
      <c r="F649" s="1"/>
      <c r="G649" s="1"/>
      <c r="H649" s="27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spans="1:64" ht="12.75">
      <c r="A650" s="1"/>
      <c r="B650" s="1"/>
      <c r="C650" s="1"/>
      <c r="D650" s="1"/>
      <c r="E650" s="1"/>
      <c r="F650" s="1"/>
      <c r="G650" s="1"/>
      <c r="H650" s="27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spans="1:64" ht="12.75">
      <c r="A651" s="1"/>
      <c r="B651" s="1"/>
      <c r="C651" s="1"/>
      <c r="D651" s="1"/>
      <c r="E651" s="1"/>
      <c r="F651" s="1"/>
      <c r="G651" s="1"/>
      <c r="H651" s="27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spans="1:64" ht="12.75">
      <c r="A652" s="1"/>
      <c r="B652" s="1"/>
      <c r="C652" s="1"/>
      <c r="D652" s="1"/>
      <c r="E652" s="1"/>
      <c r="F652" s="1"/>
      <c r="G652" s="1"/>
      <c r="H652" s="27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spans="1:64" ht="12.75">
      <c r="A653" s="1"/>
      <c r="B653" s="1"/>
      <c r="C653" s="1"/>
      <c r="D653" s="1"/>
      <c r="E653" s="1"/>
      <c r="F653" s="1"/>
      <c r="G653" s="1"/>
      <c r="H653" s="27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spans="1:64" ht="12.75">
      <c r="A654" s="1"/>
      <c r="B654" s="1"/>
      <c r="C654" s="1"/>
      <c r="D654" s="1"/>
      <c r="E654" s="1"/>
      <c r="F654" s="1"/>
      <c r="G654" s="1"/>
      <c r="H654" s="27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spans="1:64" ht="12.75">
      <c r="A655" s="1"/>
      <c r="B655" s="1"/>
      <c r="C655" s="1"/>
      <c r="D655" s="1"/>
      <c r="E655" s="1"/>
      <c r="F655" s="1"/>
      <c r="G655" s="1"/>
      <c r="H655" s="27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spans="1:64" ht="12.75">
      <c r="A656" s="1"/>
      <c r="B656" s="1"/>
      <c r="C656" s="1"/>
      <c r="D656" s="1"/>
      <c r="E656" s="1"/>
      <c r="F656" s="1"/>
      <c r="G656" s="1"/>
      <c r="H656" s="27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spans="1:64" ht="12.75">
      <c r="A657" s="1"/>
      <c r="B657" s="1"/>
      <c r="C657" s="1"/>
      <c r="D657" s="1"/>
      <c r="E657" s="1"/>
      <c r="F657" s="1"/>
      <c r="G657" s="1"/>
      <c r="H657" s="27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spans="1:64" ht="12.75">
      <c r="A658" s="1"/>
      <c r="B658" s="1"/>
      <c r="C658" s="1"/>
      <c r="D658" s="1"/>
      <c r="E658" s="1"/>
      <c r="F658" s="1"/>
      <c r="G658" s="1"/>
      <c r="H658" s="27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spans="1:64" ht="12.75">
      <c r="A659" s="1"/>
      <c r="B659" s="1"/>
      <c r="C659" s="1"/>
      <c r="D659" s="1"/>
      <c r="E659" s="1"/>
      <c r="F659" s="1"/>
      <c r="G659" s="1"/>
      <c r="H659" s="27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spans="1:64" ht="12.75">
      <c r="A660" s="1"/>
      <c r="B660" s="1"/>
      <c r="C660" s="1"/>
      <c r="D660" s="1"/>
      <c r="E660" s="1"/>
      <c r="F660" s="1"/>
      <c r="G660" s="1"/>
      <c r="H660" s="27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spans="1:64" ht="12.75">
      <c r="A661" s="1"/>
      <c r="B661" s="1"/>
      <c r="C661" s="1"/>
      <c r="D661" s="1"/>
      <c r="E661" s="1"/>
      <c r="F661" s="1"/>
      <c r="G661" s="1"/>
      <c r="H661" s="27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spans="1:64" ht="12.75">
      <c r="A662" s="1"/>
      <c r="B662" s="1"/>
      <c r="C662" s="1"/>
      <c r="D662" s="1"/>
      <c r="E662" s="1"/>
      <c r="F662" s="1"/>
      <c r="G662" s="1"/>
      <c r="H662" s="27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spans="1:64" ht="12.75">
      <c r="A663" s="1"/>
      <c r="B663" s="1"/>
      <c r="C663" s="1"/>
      <c r="D663" s="1"/>
      <c r="E663" s="1"/>
      <c r="F663" s="1"/>
      <c r="G663" s="1"/>
      <c r="H663" s="27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spans="1:64" ht="12.75">
      <c r="A664" s="1"/>
      <c r="B664" s="1"/>
      <c r="C664" s="1"/>
      <c r="D664" s="1"/>
      <c r="E664" s="1"/>
      <c r="F664" s="1"/>
      <c r="G664" s="1"/>
      <c r="H664" s="27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spans="1:64" ht="12.75">
      <c r="A665" s="1"/>
      <c r="B665" s="1"/>
      <c r="C665" s="1"/>
      <c r="D665" s="1"/>
      <c r="E665" s="1"/>
      <c r="F665" s="1"/>
      <c r="G665" s="1"/>
      <c r="H665" s="27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spans="1:64" ht="12.75">
      <c r="A666" s="1"/>
      <c r="B666" s="1"/>
      <c r="C666" s="1"/>
      <c r="D666" s="1"/>
      <c r="E666" s="1"/>
      <c r="F666" s="1"/>
      <c r="G666" s="1"/>
      <c r="H666" s="27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spans="1:64" ht="12.75">
      <c r="A667" s="1"/>
      <c r="B667" s="1"/>
      <c r="C667" s="1"/>
      <c r="D667" s="1"/>
      <c r="E667" s="1"/>
      <c r="F667" s="1"/>
      <c r="G667" s="1"/>
      <c r="H667" s="27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spans="1:64" ht="12.75">
      <c r="A668" s="1"/>
      <c r="B668" s="1"/>
      <c r="C668" s="1"/>
      <c r="D668" s="1"/>
      <c r="E668" s="1"/>
      <c r="F668" s="1"/>
      <c r="G668" s="1"/>
      <c r="H668" s="27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</sheetData>
  <sheetProtection/>
  <mergeCells count="29">
    <mergeCell ref="B34:C34"/>
    <mergeCell ref="A1:Q1"/>
    <mergeCell ref="A2:Q2"/>
    <mergeCell ref="A4:A5"/>
    <mergeCell ref="B4:B5"/>
    <mergeCell ref="C4:C5"/>
    <mergeCell ref="D4:D5"/>
    <mergeCell ref="E4:E5"/>
    <mergeCell ref="F4:F5"/>
    <mergeCell ref="A3:Q3"/>
    <mergeCell ref="B7:Q7"/>
    <mergeCell ref="O4:O5"/>
    <mergeCell ref="P4:P5"/>
    <mergeCell ref="Q4:Q5"/>
    <mergeCell ref="H4:H5"/>
    <mergeCell ref="G4:G5"/>
    <mergeCell ref="N4:N5"/>
    <mergeCell ref="I4:J4"/>
    <mergeCell ref="K4:L4"/>
    <mergeCell ref="M4:M5"/>
    <mergeCell ref="B325:C325"/>
    <mergeCell ref="B354:C354"/>
    <mergeCell ref="B317:C317"/>
    <mergeCell ref="B168:C168"/>
    <mergeCell ref="B200:C200"/>
    <mergeCell ref="B90:C90"/>
    <mergeCell ref="B128:C128"/>
    <mergeCell ref="B312:C312"/>
    <mergeCell ref="B318:G318"/>
  </mergeCells>
  <printOptions/>
  <pageMargins left="0.43" right="0.24" top="0.55" bottom="0.13" header="0.55" footer="0.13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2018-02-02T13:12:53Z</cp:lastPrinted>
  <dcterms:created xsi:type="dcterms:W3CDTF">2013-05-20T07:52:41Z</dcterms:created>
  <dcterms:modified xsi:type="dcterms:W3CDTF">2020-10-06T08:54:13Z</dcterms:modified>
  <cp:category/>
  <cp:version/>
  <cp:contentType/>
  <cp:contentStatus/>
</cp:coreProperties>
</file>