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рік'!$A$1:$BF$25</definedName>
  </definedNames>
  <calcPr fullCalcOnLoad="1"/>
</workbook>
</file>

<file path=xl/sharedStrings.xml><?xml version="1.0" encoding="utf-8"?>
<sst xmlns="http://schemas.openxmlformats.org/spreadsheetml/2006/main" count="88" uniqueCount="40">
  <si>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</si>
  <si>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</si>
  <si>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</si>
  <si>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</si>
  <si>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</si>
  <si>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</si>
  <si>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</si>
  <si>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</si>
  <si>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Стягнуто</t>
  </si>
  <si>
    <t>к-сть
випад-
ків</t>
  </si>
  <si>
    <t>кубо-
маса
м3</t>
  </si>
  <si>
    <t>к-сть
вип.</t>
  </si>
  <si>
    <t>%  від
заг. кільк.</t>
  </si>
  <si>
    <t>к-сть
випадків</t>
  </si>
  <si>
    <t>Всього</t>
  </si>
  <si>
    <t>% невиявл.
від заг.
кільк.</t>
  </si>
  <si>
    <t>Лісгоспи</t>
  </si>
  <si>
    <t>в т.ч. 
виявленими лісопорушниками</t>
  </si>
  <si>
    <t>Поліцію</t>
  </si>
  <si>
    <t>ВІД ПОЛІЦІЇ</t>
  </si>
  <si>
    <t>на виявлених</t>
  </si>
  <si>
    <t>на невиявлених</t>
  </si>
  <si>
    <t>Всього 
незаконних рубок</t>
  </si>
  <si>
    <t>ДП Бершадське ЛГ</t>
  </si>
  <si>
    <t>ДП Вінницьке ЛГ</t>
  </si>
  <si>
    <t>ДП Гайсинське ЛГ</t>
  </si>
  <si>
    <t>ДП Жмеринське ЛГ</t>
  </si>
  <si>
    <t>ДП Іллінецьке ЛГ</t>
  </si>
  <si>
    <t>ДП Крижопільське ЛГ</t>
  </si>
  <si>
    <t>ДП Могилів-Под. ЛГ</t>
  </si>
  <si>
    <t>ДП Тульчинське ЛМГ</t>
  </si>
  <si>
    <t>ДП Хмільницьке ЛГ</t>
  </si>
  <si>
    <t>ДП Чечельницьке ЛГ</t>
  </si>
  <si>
    <t>ДП Дашівське ДЛМГ</t>
  </si>
  <si>
    <t>Прокуратури</t>
  </si>
  <si>
    <t>ДБР</t>
  </si>
  <si>
    <t>збитки
тис.грн.</t>
  </si>
  <si>
    <t>СБУ</t>
  </si>
  <si>
    <t>Пркуратури</t>
  </si>
  <si>
    <t>ЗВІТ
про рух справ про лісопорушення за 2021 рік по Вінницькому ОУЛМГ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</si>
</sst>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0.0"/>
    <numFmt numFmtId="182" formatCode="0.000"/>
  </numFmts>
  <fonts count="40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37" borderId="10" xfId="0" applyFill="1" applyBorder="1" applyAlignment="1">
      <alignment horizontal="center"/>
    </xf>
    <xf numFmtId="181" fontId="4" fillId="36" borderId="10" xfId="0" applyNumberFormat="1" applyFont="1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81" fontId="0" fillId="37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8" borderId="15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F46"/>
  <sheetViews>
    <sheetView tabSelected="1" view="pageBreakPreview" zoomScale="60" workbookViewId="0" topLeftCell="A1">
      <selection activeCell="N12" sqref="N12"/>
    </sheetView>
  </sheetViews>
  <sheetFormatPr defaultColWidth="9.00390625" defaultRowHeight="12.75"/>
  <cols>
    <col min="1" max="1" width="4.875" style="0" customWidth="1"/>
    <col min="2" max="2" width="20.75390625" style="0" customWidth="1"/>
    <col min="3" max="3" width="6.375" style="0" customWidth="1"/>
    <col min="4" max="4" width="7.125" style="0" customWidth="1"/>
    <col min="5" max="5" width="10.37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875" style="0" customWidth="1"/>
    <col min="10" max="11" width="7.375" style="0" customWidth="1"/>
    <col min="12" max="14" width="9.25390625" style="0" bestFit="1" customWidth="1"/>
    <col min="15" max="15" width="9.875" style="0" customWidth="1"/>
    <col min="16" max="16" width="9.375" style="0" customWidth="1"/>
    <col min="17" max="17" width="6.25390625" style="0" customWidth="1"/>
    <col min="18" max="18" width="7.25390625" style="0" customWidth="1"/>
    <col min="19" max="19" width="11.00390625" style="0" bestFit="1" customWidth="1"/>
    <col min="20" max="20" width="7.625" style="0" customWidth="1"/>
    <col min="21" max="21" width="7.75390625" style="0" customWidth="1"/>
    <col min="22" max="22" width="7.625" style="0" customWidth="1"/>
    <col min="23" max="23" width="6.75390625" style="0" customWidth="1"/>
    <col min="24" max="24" width="8.00390625" style="0" customWidth="1"/>
    <col min="25" max="31" width="7.375" style="0" customWidth="1"/>
    <col min="32" max="32" width="5.875" style="0" customWidth="1"/>
    <col min="33" max="33" width="7.00390625" style="0" customWidth="1"/>
    <col min="34" max="37" width="6.875" style="0" customWidth="1"/>
    <col min="38" max="38" width="5.875" style="0" customWidth="1"/>
    <col min="39" max="43" width="7.25390625" style="0" customWidth="1"/>
    <col min="44" max="44" width="6.75390625" style="0" customWidth="1"/>
    <col min="45" max="45" width="6.00390625" style="0" customWidth="1"/>
    <col min="46" max="46" width="7.625" style="0" customWidth="1"/>
    <col min="47" max="47" width="6.625" style="0" customWidth="1"/>
    <col min="48" max="48" width="7.625" style="0" customWidth="1"/>
    <col min="49" max="49" width="7.875" style="0" customWidth="1"/>
    <col min="50" max="50" width="6.375" style="0" customWidth="1"/>
    <col min="51" max="51" width="7.375" style="0" customWidth="1"/>
    <col min="52" max="52" width="7.75390625" style="0" customWidth="1"/>
    <col min="53" max="53" width="7.00390625" style="0" customWidth="1"/>
    <col min="54" max="55" width="8.00390625" style="0" customWidth="1"/>
    <col min="56" max="56" width="7.25390625" style="0" customWidth="1"/>
    <col min="57" max="58" width="7.125" style="0" customWidth="1"/>
  </cols>
  <sheetData>
    <row r="4" spans="3:15" ht="12.75" customHeight="1">
      <c r="C4" s="68" t="s">
        <v>39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3:15" ht="33" customHeight="1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7" spans="1:58" ht="31.5" customHeight="1">
      <c r="A7" s="59" t="s">
        <v>0</v>
      </c>
      <c r="B7" s="62" t="s">
        <v>16</v>
      </c>
      <c r="C7" s="53" t="s">
        <v>22</v>
      </c>
      <c r="D7" s="54"/>
      <c r="E7" s="55"/>
      <c r="F7" s="53" t="s">
        <v>17</v>
      </c>
      <c r="G7" s="54"/>
      <c r="H7" s="55"/>
      <c r="I7" s="53" t="s">
        <v>1</v>
      </c>
      <c r="J7" s="54"/>
      <c r="K7" s="55"/>
      <c r="L7" s="44" t="s">
        <v>15</v>
      </c>
      <c r="M7" s="47" t="s">
        <v>2</v>
      </c>
      <c r="N7" s="48"/>
      <c r="O7" s="49"/>
      <c r="P7" s="44" t="s">
        <v>12</v>
      </c>
      <c r="Q7" s="39" t="s">
        <v>3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/>
      <c r="AI7" s="38"/>
      <c r="AJ7" s="38"/>
      <c r="AK7" s="38"/>
      <c r="AL7" s="39" t="s">
        <v>4</v>
      </c>
      <c r="AM7" s="40"/>
      <c r="AN7" s="40"/>
      <c r="AO7" s="40"/>
      <c r="AP7" s="40"/>
      <c r="AQ7" s="40"/>
      <c r="AR7" s="40"/>
      <c r="AS7" s="40"/>
      <c r="AT7" s="41"/>
      <c r="AU7" s="47" t="s">
        <v>5</v>
      </c>
      <c r="AV7" s="48"/>
      <c r="AW7" s="49"/>
      <c r="AX7" s="47" t="s">
        <v>6</v>
      </c>
      <c r="AY7" s="48"/>
      <c r="AZ7" s="49"/>
      <c r="BA7" s="53" t="s">
        <v>7</v>
      </c>
      <c r="BB7" s="54"/>
      <c r="BC7" s="55"/>
      <c r="BD7" s="47" t="s">
        <v>8</v>
      </c>
      <c r="BE7" s="48"/>
      <c r="BF7" s="49"/>
    </row>
    <row r="8" spans="1:58" ht="61.5" customHeight="1">
      <c r="A8" s="60"/>
      <c r="B8" s="63"/>
      <c r="C8" s="56"/>
      <c r="D8" s="57"/>
      <c r="E8" s="58"/>
      <c r="F8" s="56"/>
      <c r="G8" s="57"/>
      <c r="H8" s="58"/>
      <c r="I8" s="56"/>
      <c r="J8" s="57"/>
      <c r="K8" s="58"/>
      <c r="L8" s="45"/>
      <c r="M8" s="50"/>
      <c r="N8" s="51"/>
      <c r="O8" s="52"/>
      <c r="P8" s="45"/>
      <c r="Q8" s="39" t="s">
        <v>18</v>
      </c>
      <c r="R8" s="40"/>
      <c r="S8" s="41"/>
      <c r="T8" s="39" t="s">
        <v>20</v>
      </c>
      <c r="U8" s="40"/>
      <c r="V8" s="41"/>
      <c r="W8" s="39" t="s">
        <v>21</v>
      </c>
      <c r="X8" s="40"/>
      <c r="Y8" s="41"/>
      <c r="Z8" s="39" t="s">
        <v>38</v>
      </c>
      <c r="AA8" s="40"/>
      <c r="AB8" s="41"/>
      <c r="AC8" s="69" t="s">
        <v>37</v>
      </c>
      <c r="AD8" s="70"/>
      <c r="AE8" s="71"/>
      <c r="AF8" s="69" t="s">
        <v>35</v>
      </c>
      <c r="AG8" s="70"/>
      <c r="AH8" s="71"/>
      <c r="AI8" s="39" t="s">
        <v>19</v>
      </c>
      <c r="AJ8" s="40"/>
      <c r="AK8" s="41"/>
      <c r="AL8" s="39" t="s">
        <v>34</v>
      </c>
      <c r="AM8" s="40"/>
      <c r="AN8" s="41"/>
      <c r="AO8" s="39" t="s">
        <v>37</v>
      </c>
      <c r="AP8" s="40"/>
      <c r="AQ8" s="41"/>
      <c r="AR8" s="39" t="s">
        <v>35</v>
      </c>
      <c r="AS8" s="40"/>
      <c r="AT8" s="41"/>
      <c r="AU8" s="50"/>
      <c r="AV8" s="51"/>
      <c r="AW8" s="52"/>
      <c r="AX8" s="50"/>
      <c r="AY8" s="51"/>
      <c r="AZ8" s="52"/>
      <c r="BA8" s="56"/>
      <c r="BB8" s="57"/>
      <c r="BC8" s="58"/>
      <c r="BD8" s="50"/>
      <c r="BE8" s="51"/>
      <c r="BF8" s="52"/>
    </row>
    <row r="9" spans="1:58" ht="38.25">
      <c r="A9" s="61"/>
      <c r="B9" s="64"/>
      <c r="C9" s="6" t="s">
        <v>9</v>
      </c>
      <c r="D9" s="6" t="s">
        <v>10</v>
      </c>
      <c r="E9" s="6" t="s">
        <v>36</v>
      </c>
      <c r="F9" s="6" t="s">
        <v>9</v>
      </c>
      <c r="G9" s="6" t="s">
        <v>10</v>
      </c>
      <c r="H9" s="6" t="s">
        <v>36</v>
      </c>
      <c r="I9" s="6" t="s">
        <v>11</v>
      </c>
      <c r="J9" s="6" t="s">
        <v>10</v>
      </c>
      <c r="K9" s="6" t="s">
        <v>36</v>
      </c>
      <c r="L9" s="46"/>
      <c r="M9" s="6" t="s">
        <v>11</v>
      </c>
      <c r="N9" s="6" t="s">
        <v>10</v>
      </c>
      <c r="O9" s="6" t="s">
        <v>36</v>
      </c>
      <c r="P9" s="46"/>
      <c r="Q9" s="6" t="s">
        <v>11</v>
      </c>
      <c r="R9" s="6" t="s">
        <v>10</v>
      </c>
      <c r="S9" s="6" t="s">
        <v>36</v>
      </c>
      <c r="T9" s="6" t="s">
        <v>11</v>
      </c>
      <c r="U9" s="6" t="s">
        <v>10</v>
      </c>
      <c r="V9" s="6" t="s">
        <v>36</v>
      </c>
      <c r="W9" s="6" t="s">
        <v>11</v>
      </c>
      <c r="X9" s="6" t="s">
        <v>10</v>
      </c>
      <c r="Y9" s="6" t="s">
        <v>36</v>
      </c>
      <c r="Z9" s="6"/>
      <c r="AA9" s="6"/>
      <c r="AB9" s="6"/>
      <c r="AC9" s="6" t="s">
        <v>11</v>
      </c>
      <c r="AD9" s="6" t="s">
        <v>10</v>
      </c>
      <c r="AE9" s="6" t="s">
        <v>36</v>
      </c>
      <c r="AF9" s="6" t="s">
        <v>11</v>
      </c>
      <c r="AG9" s="6" t="s">
        <v>10</v>
      </c>
      <c r="AH9" s="6" t="s">
        <v>36</v>
      </c>
      <c r="AI9" s="6" t="s">
        <v>11</v>
      </c>
      <c r="AJ9" s="6" t="s">
        <v>10</v>
      </c>
      <c r="AK9" s="6" t="s">
        <v>36</v>
      </c>
      <c r="AL9" s="6" t="s">
        <v>11</v>
      </c>
      <c r="AM9" s="6" t="s">
        <v>10</v>
      </c>
      <c r="AN9" s="6" t="s">
        <v>36</v>
      </c>
      <c r="AO9" s="6" t="s">
        <v>11</v>
      </c>
      <c r="AP9" s="6" t="s">
        <v>10</v>
      </c>
      <c r="AQ9" s="6" t="s">
        <v>36</v>
      </c>
      <c r="AR9" s="6" t="s">
        <v>11</v>
      </c>
      <c r="AS9" s="6" t="s">
        <v>10</v>
      </c>
      <c r="AT9" s="6" t="s">
        <v>36</v>
      </c>
      <c r="AU9" s="6" t="s">
        <v>11</v>
      </c>
      <c r="AV9" s="6" t="s">
        <v>10</v>
      </c>
      <c r="AW9" s="6" t="s">
        <v>36</v>
      </c>
      <c r="AX9" s="6" t="s">
        <v>11</v>
      </c>
      <c r="AY9" s="6" t="s">
        <v>10</v>
      </c>
      <c r="AZ9" s="6" t="s">
        <v>36</v>
      </c>
      <c r="BA9" s="6" t="s">
        <v>13</v>
      </c>
      <c r="BB9" s="6" t="s">
        <v>10</v>
      </c>
      <c r="BC9" s="6" t="s">
        <v>36</v>
      </c>
      <c r="BD9" s="6" t="s">
        <v>13</v>
      </c>
      <c r="BE9" s="6" t="s">
        <v>10</v>
      </c>
      <c r="BF9" s="6" t="s">
        <v>36</v>
      </c>
    </row>
    <row r="10" spans="1:58" ht="12.75">
      <c r="A10" s="32">
        <v>1</v>
      </c>
      <c r="B10" s="13" t="s">
        <v>23</v>
      </c>
      <c r="C10" s="19">
        <v>5</v>
      </c>
      <c r="D10" s="20">
        <v>2</v>
      </c>
      <c r="E10" s="33">
        <v>12</v>
      </c>
      <c r="F10" s="19">
        <v>5</v>
      </c>
      <c r="G10" s="20">
        <v>2</v>
      </c>
      <c r="H10" s="19">
        <v>12</v>
      </c>
      <c r="I10" s="18"/>
      <c r="J10" s="18"/>
      <c r="K10" s="18"/>
      <c r="L10" s="34">
        <v>0</v>
      </c>
      <c r="M10" s="19">
        <v>5</v>
      </c>
      <c r="N10" s="20">
        <v>2</v>
      </c>
      <c r="O10" s="19">
        <v>12</v>
      </c>
      <c r="P10" s="34">
        <f aca="true" t="shared" si="0" ref="P10:P21">O10/E10</f>
        <v>1</v>
      </c>
      <c r="Q10" s="17"/>
      <c r="R10" s="17"/>
      <c r="S10" s="17"/>
      <c r="T10" s="7"/>
      <c r="U10" s="7"/>
      <c r="V10" s="7"/>
      <c r="W10" s="17"/>
      <c r="X10" s="17"/>
      <c r="Y10" s="17"/>
      <c r="Z10" s="17"/>
      <c r="AA10" s="17"/>
      <c r="AB10" s="1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"/>
      <c r="BB10" s="1"/>
      <c r="BC10" s="1"/>
      <c r="BD10" s="1"/>
      <c r="BE10" s="1"/>
      <c r="BF10" s="1"/>
    </row>
    <row r="11" spans="1:58" ht="12.75">
      <c r="A11" s="32">
        <v>2</v>
      </c>
      <c r="B11" s="13" t="s">
        <v>24</v>
      </c>
      <c r="C11" s="19">
        <v>16</v>
      </c>
      <c r="D11" s="19">
        <v>8</v>
      </c>
      <c r="E11" s="33">
        <v>87.8</v>
      </c>
      <c r="F11" s="19">
        <v>14</v>
      </c>
      <c r="G11" s="19">
        <v>2</v>
      </c>
      <c r="H11" s="33">
        <v>14.1</v>
      </c>
      <c r="I11" s="18">
        <v>2</v>
      </c>
      <c r="J11" s="18">
        <v>6</v>
      </c>
      <c r="K11" s="18">
        <v>73.7</v>
      </c>
      <c r="L11" s="34">
        <f aca="true" t="shared" si="1" ref="L11:L21">(J11)/D11</f>
        <v>0.75</v>
      </c>
      <c r="M11" s="19">
        <v>14</v>
      </c>
      <c r="N11" s="19">
        <v>2</v>
      </c>
      <c r="O11" s="20">
        <v>14.1</v>
      </c>
      <c r="P11" s="34">
        <f t="shared" si="0"/>
        <v>0.16059225512528474</v>
      </c>
      <c r="Q11" s="17">
        <v>2</v>
      </c>
      <c r="R11" s="17">
        <v>6</v>
      </c>
      <c r="S11" s="17">
        <v>73.7</v>
      </c>
      <c r="T11" s="7"/>
      <c r="U11" s="7"/>
      <c r="V11" s="7"/>
      <c r="W11" s="17">
        <v>2</v>
      </c>
      <c r="X11" s="17">
        <v>6</v>
      </c>
      <c r="Y11" s="17">
        <v>73.7</v>
      </c>
      <c r="Z11" s="17"/>
      <c r="AA11" s="17"/>
      <c r="AB11" s="17"/>
      <c r="AC11" s="7"/>
      <c r="AD11" s="7"/>
      <c r="AE11" s="7"/>
      <c r="AF11" s="7"/>
      <c r="AG11" s="7"/>
      <c r="AH11" s="7"/>
      <c r="AI11" s="7">
        <v>1</v>
      </c>
      <c r="AJ11" s="7">
        <v>3</v>
      </c>
      <c r="AK11" s="7">
        <v>36.6</v>
      </c>
      <c r="AL11" s="7"/>
      <c r="AM11" s="7"/>
      <c r="AN11" s="7"/>
      <c r="AO11" s="7"/>
      <c r="AP11" s="7"/>
      <c r="AQ11" s="7"/>
      <c r="AR11" s="7"/>
      <c r="AS11" s="7"/>
      <c r="AT11" s="7"/>
      <c r="AU11" s="7">
        <v>1</v>
      </c>
      <c r="AV11" s="7">
        <v>3</v>
      </c>
      <c r="AW11" s="7">
        <v>36.6</v>
      </c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2.75">
      <c r="A12" s="32">
        <v>3</v>
      </c>
      <c r="B12" s="13" t="s">
        <v>25</v>
      </c>
      <c r="C12" s="19">
        <v>2</v>
      </c>
      <c r="D12" s="22">
        <v>582</v>
      </c>
      <c r="E12" s="19">
        <v>5693</v>
      </c>
      <c r="F12" s="17">
        <v>1</v>
      </c>
      <c r="G12" s="17"/>
      <c r="H12" s="17">
        <v>0.5</v>
      </c>
      <c r="I12" s="19">
        <v>1</v>
      </c>
      <c r="J12" s="22">
        <v>582</v>
      </c>
      <c r="K12" s="19">
        <v>5692.5</v>
      </c>
      <c r="L12" s="34">
        <f t="shared" si="1"/>
        <v>1</v>
      </c>
      <c r="M12" s="7">
        <v>1</v>
      </c>
      <c r="N12" s="7"/>
      <c r="O12" s="7">
        <v>0.5</v>
      </c>
      <c r="P12" s="34">
        <f t="shared" si="0"/>
        <v>8.782715615668365E-05</v>
      </c>
      <c r="Q12" s="19">
        <v>1</v>
      </c>
      <c r="R12" s="22">
        <v>582</v>
      </c>
      <c r="S12" s="19">
        <v>5692.5</v>
      </c>
      <c r="T12" s="19"/>
      <c r="U12" s="22"/>
      <c r="V12" s="19"/>
      <c r="W12" s="19">
        <v>1</v>
      </c>
      <c r="X12" s="22">
        <v>582</v>
      </c>
      <c r="Y12" s="19">
        <v>5692.5</v>
      </c>
      <c r="Z12" s="19"/>
      <c r="AA12" s="19"/>
      <c r="AB12" s="1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1"/>
      <c r="AY12" s="1"/>
      <c r="AZ12" s="5"/>
      <c r="BA12" s="1"/>
      <c r="BB12" s="1"/>
      <c r="BC12" s="5"/>
      <c r="BD12" s="1"/>
      <c r="BE12" s="1"/>
      <c r="BF12" s="1"/>
    </row>
    <row r="13" spans="1:58" ht="12.75">
      <c r="A13" s="32">
        <v>4</v>
      </c>
      <c r="B13" s="13" t="s">
        <v>26</v>
      </c>
      <c r="C13" s="19">
        <v>5</v>
      </c>
      <c r="D13" s="19">
        <v>12</v>
      </c>
      <c r="E13" s="19">
        <v>83.9</v>
      </c>
      <c r="F13" s="17">
        <v>4</v>
      </c>
      <c r="G13" s="17">
        <v>1</v>
      </c>
      <c r="H13" s="17">
        <v>5.6</v>
      </c>
      <c r="I13" s="18">
        <v>1</v>
      </c>
      <c r="J13" s="18">
        <v>11</v>
      </c>
      <c r="K13" s="35">
        <v>78.3</v>
      </c>
      <c r="L13" s="3">
        <v>0.909</v>
      </c>
      <c r="M13" s="7">
        <v>3</v>
      </c>
      <c r="N13" s="8"/>
      <c r="O13" s="7">
        <v>1.6</v>
      </c>
      <c r="P13" s="3">
        <f t="shared" si="0"/>
        <v>0.01907032181168057</v>
      </c>
      <c r="Q13" s="18">
        <v>1</v>
      </c>
      <c r="R13" s="18">
        <v>11</v>
      </c>
      <c r="S13" s="35">
        <v>78.3</v>
      </c>
      <c r="T13" s="18"/>
      <c r="U13" s="18"/>
      <c r="V13" s="35"/>
      <c r="W13" s="18">
        <v>1</v>
      </c>
      <c r="X13" s="18">
        <v>11</v>
      </c>
      <c r="Y13" s="35">
        <v>78.3</v>
      </c>
      <c r="Z13" s="35"/>
      <c r="AA13" s="35"/>
      <c r="AB13" s="35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2.75">
      <c r="A14" s="32">
        <v>5</v>
      </c>
      <c r="B14" s="13" t="s">
        <v>27</v>
      </c>
      <c r="C14" s="19">
        <v>6</v>
      </c>
      <c r="D14" s="19">
        <v>537</v>
      </c>
      <c r="E14" s="19">
        <v>5141.2</v>
      </c>
      <c r="F14" s="19">
        <v>3</v>
      </c>
      <c r="G14" s="19">
        <v>1</v>
      </c>
      <c r="H14" s="19">
        <v>9.3</v>
      </c>
      <c r="I14" s="18">
        <v>3</v>
      </c>
      <c r="J14" s="18">
        <v>536</v>
      </c>
      <c r="K14" s="18">
        <v>5131.9</v>
      </c>
      <c r="L14" s="34">
        <f t="shared" si="1"/>
        <v>0.9981378026070763</v>
      </c>
      <c r="M14" s="19">
        <v>3</v>
      </c>
      <c r="N14" s="19">
        <v>1</v>
      </c>
      <c r="O14" s="19">
        <v>9.3</v>
      </c>
      <c r="P14" s="34">
        <f t="shared" si="0"/>
        <v>0.001808916206333152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7">
        <v>3</v>
      </c>
      <c r="AD14" s="7">
        <v>536</v>
      </c>
      <c r="AE14" s="7">
        <v>5131.9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2.75">
      <c r="A15" s="32">
        <v>6</v>
      </c>
      <c r="B15" s="13" t="s">
        <v>28</v>
      </c>
      <c r="C15" s="19">
        <v>5</v>
      </c>
      <c r="D15" s="19">
        <v>33</v>
      </c>
      <c r="E15" s="19">
        <v>269.2</v>
      </c>
      <c r="F15" s="32">
        <v>2</v>
      </c>
      <c r="G15" s="32">
        <v>12</v>
      </c>
      <c r="H15" s="32">
        <v>98.9</v>
      </c>
      <c r="I15" s="36">
        <v>3</v>
      </c>
      <c r="J15" s="37">
        <v>21</v>
      </c>
      <c r="K15" s="37">
        <v>170.3</v>
      </c>
      <c r="L15" s="34">
        <v>0.38</v>
      </c>
      <c r="M15" s="32">
        <v>1</v>
      </c>
      <c r="N15" s="32"/>
      <c r="O15" s="32">
        <v>2.1</v>
      </c>
      <c r="P15" s="34">
        <f t="shared" si="0"/>
        <v>0.007800891530460625</v>
      </c>
      <c r="Q15" s="36">
        <v>3</v>
      </c>
      <c r="R15" s="36">
        <v>21</v>
      </c>
      <c r="S15" s="36">
        <v>170.3</v>
      </c>
      <c r="T15" s="36"/>
      <c r="U15" s="36"/>
      <c r="V15" s="37"/>
      <c r="W15" s="36">
        <v>3</v>
      </c>
      <c r="X15" s="36">
        <v>21</v>
      </c>
      <c r="Y15" s="36">
        <v>170.3</v>
      </c>
      <c r="Z15" s="36"/>
      <c r="AA15" s="36"/>
      <c r="AB15" s="36"/>
      <c r="AC15" s="7"/>
      <c r="AD15" s="7"/>
      <c r="AE15" s="7"/>
      <c r="AF15" s="7">
        <v>1</v>
      </c>
      <c r="AG15" s="7">
        <v>12</v>
      </c>
      <c r="AH15" s="7">
        <v>97</v>
      </c>
      <c r="AI15" s="7"/>
      <c r="AJ15" s="7"/>
      <c r="AK15" s="7"/>
      <c r="AL15" s="7"/>
      <c r="AM15" s="7"/>
      <c r="AN15" s="7"/>
      <c r="AO15" s="7"/>
      <c r="AP15" s="4"/>
      <c r="AQ15" s="7"/>
      <c r="AR15" s="7"/>
      <c r="AS15" s="4"/>
      <c r="AT15" s="7"/>
      <c r="AU15" s="7"/>
      <c r="AV15" s="7"/>
      <c r="AW15" s="7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2.75">
      <c r="A16" s="32">
        <v>7</v>
      </c>
      <c r="B16" s="13" t="s">
        <v>29</v>
      </c>
      <c r="C16" s="19">
        <v>4</v>
      </c>
      <c r="D16" s="19">
        <v>13</v>
      </c>
      <c r="E16" s="19">
        <v>166.4</v>
      </c>
      <c r="F16" s="17">
        <v>2</v>
      </c>
      <c r="G16" s="17">
        <v>1</v>
      </c>
      <c r="H16" s="17">
        <v>6.3</v>
      </c>
      <c r="I16" s="18">
        <v>2</v>
      </c>
      <c r="J16" s="18">
        <v>12</v>
      </c>
      <c r="K16" s="35">
        <v>160.1</v>
      </c>
      <c r="L16" s="3">
        <v>0.923</v>
      </c>
      <c r="M16" s="17">
        <v>2</v>
      </c>
      <c r="N16" s="17">
        <v>1</v>
      </c>
      <c r="O16" s="17">
        <v>6.3</v>
      </c>
      <c r="P16" s="34">
        <v>0.04</v>
      </c>
      <c r="Q16" s="18">
        <v>2</v>
      </c>
      <c r="R16" s="18">
        <v>12</v>
      </c>
      <c r="S16" s="35">
        <v>160.1</v>
      </c>
      <c r="T16" s="18"/>
      <c r="U16" s="18"/>
      <c r="V16" s="35"/>
      <c r="W16" s="18">
        <v>2</v>
      </c>
      <c r="X16" s="18">
        <v>12</v>
      </c>
      <c r="Y16" s="35">
        <v>160.1</v>
      </c>
      <c r="Z16" s="35"/>
      <c r="AA16" s="35"/>
      <c r="AB16" s="35"/>
      <c r="AC16" s="7"/>
      <c r="AD16" s="7"/>
      <c r="AE16" s="7"/>
      <c r="AF16" s="7"/>
      <c r="AG16" s="7"/>
      <c r="AH16" s="7"/>
      <c r="AI16" s="7">
        <v>1</v>
      </c>
      <c r="AJ16" s="7">
        <v>5</v>
      </c>
      <c r="AK16" s="7">
        <v>84.7</v>
      </c>
      <c r="AL16" s="7"/>
      <c r="AM16" s="7"/>
      <c r="AN16" s="7"/>
      <c r="AO16" s="7"/>
      <c r="AP16" s="7"/>
      <c r="AQ16" s="7"/>
      <c r="AR16" s="7"/>
      <c r="AS16" s="7"/>
      <c r="AT16" s="7"/>
      <c r="AU16" s="7">
        <v>1</v>
      </c>
      <c r="AV16" s="7">
        <v>5</v>
      </c>
      <c r="AW16" s="7">
        <v>84.7</v>
      </c>
      <c r="AX16" s="7">
        <v>1</v>
      </c>
      <c r="AY16" s="7">
        <v>5</v>
      </c>
      <c r="AZ16" s="7">
        <v>84.7</v>
      </c>
      <c r="BA16" s="7">
        <v>1</v>
      </c>
      <c r="BB16" s="7">
        <v>5</v>
      </c>
      <c r="BC16" s="7">
        <v>84.7</v>
      </c>
      <c r="BD16" s="1"/>
      <c r="BE16" s="1"/>
      <c r="BF16" s="1"/>
    </row>
    <row r="17" spans="1:58" ht="12.75">
      <c r="A17" s="32">
        <v>8</v>
      </c>
      <c r="B17" s="13" t="s">
        <v>30</v>
      </c>
      <c r="C17" s="19">
        <v>1</v>
      </c>
      <c r="D17" s="19">
        <v>10</v>
      </c>
      <c r="E17" s="19">
        <v>76.5</v>
      </c>
      <c r="F17" s="17"/>
      <c r="G17" s="17"/>
      <c r="H17" s="17"/>
      <c r="I17" s="19">
        <v>1</v>
      </c>
      <c r="J17" s="19">
        <v>10</v>
      </c>
      <c r="K17" s="19">
        <v>76.5</v>
      </c>
      <c r="L17" s="34">
        <f t="shared" si="1"/>
        <v>1</v>
      </c>
      <c r="M17" s="8"/>
      <c r="N17" s="7"/>
      <c r="O17" s="7"/>
      <c r="P17" s="34">
        <f t="shared" si="0"/>
        <v>0</v>
      </c>
      <c r="Q17" s="19">
        <v>1</v>
      </c>
      <c r="R17" s="19">
        <v>10</v>
      </c>
      <c r="S17" s="19">
        <v>76.5</v>
      </c>
      <c r="T17" s="19"/>
      <c r="U17" s="19"/>
      <c r="V17" s="19"/>
      <c r="W17" s="19">
        <v>1</v>
      </c>
      <c r="X17" s="19">
        <v>10</v>
      </c>
      <c r="Y17" s="19">
        <v>76.5</v>
      </c>
      <c r="Z17" s="19"/>
      <c r="AA17" s="19"/>
      <c r="AB17" s="1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>
      <c r="A18" s="32">
        <v>9</v>
      </c>
      <c r="B18" s="13" t="s">
        <v>31</v>
      </c>
      <c r="C18" s="19">
        <v>7</v>
      </c>
      <c r="D18" s="19">
        <v>27</v>
      </c>
      <c r="E18" s="33">
        <v>147</v>
      </c>
      <c r="F18" s="17">
        <v>3</v>
      </c>
      <c r="G18" s="18">
        <v>2.6</v>
      </c>
      <c r="H18" s="17">
        <v>7.7</v>
      </c>
      <c r="I18" s="18">
        <v>4</v>
      </c>
      <c r="J18" s="18">
        <v>25</v>
      </c>
      <c r="K18" s="35">
        <v>139.3</v>
      </c>
      <c r="L18" s="3">
        <v>0.667</v>
      </c>
      <c r="M18" s="21">
        <v>3</v>
      </c>
      <c r="N18" s="21">
        <v>2</v>
      </c>
      <c r="O18" s="21">
        <v>7.7</v>
      </c>
      <c r="P18" s="3">
        <f t="shared" si="0"/>
        <v>0.05238095238095238</v>
      </c>
      <c r="Q18" s="18">
        <v>4</v>
      </c>
      <c r="R18" s="18">
        <v>25</v>
      </c>
      <c r="S18" s="35">
        <v>139.3</v>
      </c>
      <c r="T18" s="18"/>
      <c r="U18" s="18"/>
      <c r="V18" s="35"/>
      <c r="W18" s="18">
        <v>4</v>
      </c>
      <c r="X18" s="18">
        <v>25</v>
      </c>
      <c r="Y18" s="35">
        <v>139.3</v>
      </c>
      <c r="Z18" s="35"/>
      <c r="AA18" s="35"/>
      <c r="AB18" s="35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1"/>
      <c r="AY18" s="1"/>
      <c r="AZ18" s="1"/>
      <c r="BA18" s="7"/>
      <c r="BB18" s="7"/>
      <c r="BC18" s="7"/>
      <c r="BD18" s="1"/>
      <c r="BE18" s="1"/>
      <c r="BF18" s="1"/>
    </row>
    <row r="19" spans="1:58" ht="12.75">
      <c r="A19" s="32">
        <v>10</v>
      </c>
      <c r="B19" s="13" t="s">
        <v>32</v>
      </c>
      <c r="C19" s="19">
        <v>2</v>
      </c>
      <c r="D19" s="19">
        <v>342</v>
      </c>
      <c r="E19" s="19">
        <v>919</v>
      </c>
      <c r="F19" s="17"/>
      <c r="G19" s="17"/>
      <c r="H19" s="17"/>
      <c r="I19" s="19">
        <v>2</v>
      </c>
      <c r="J19" s="19">
        <v>342</v>
      </c>
      <c r="K19" s="19">
        <v>919</v>
      </c>
      <c r="L19" s="34">
        <f t="shared" si="1"/>
        <v>1</v>
      </c>
      <c r="M19" s="21"/>
      <c r="N19" s="21"/>
      <c r="O19" s="21"/>
      <c r="P19" s="34">
        <f t="shared" si="0"/>
        <v>0</v>
      </c>
      <c r="Q19" s="19">
        <v>2</v>
      </c>
      <c r="R19" s="19">
        <v>342</v>
      </c>
      <c r="S19" s="19">
        <v>919</v>
      </c>
      <c r="T19" s="19"/>
      <c r="U19" s="19"/>
      <c r="V19" s="19"/>
      <c r="W19" s="19">
        <v>2</v>
      </c>
      <c r="X19" s="19">
        <v>342</v>
      </c>
      <c r="Y19" s="19">
        <v>919</v>
      </c>
      <c r="Z19" s="19"/>
      <c r="AA19" s="19"/>
      <c r="AB19" s="19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32">
        <v>11</v>
      </c>
      <c r="B20" s="13" t="s">
        <v>33</v>
      </c>
      <c r="C20" s="19">
        <v>4</v>
      </c>
      <c r="D20" s="19">
        <v>11</v>
      </c>
      <c r="E20" s="19">
        <v>108.3</v>
      </c>
      <c r="F20" s="17">
        <v>1</v>
      </c>
      <c r="G20" s="17">
        <v>1</v>
      </c>
      <c r="H20" s="17">
        <v>2.8</v>
      </c>
      <c r="I20" s="18">
        <v>3</v>
      </c>
      <c r="J20" s="18">
        <v>10</v>
      </c>
      <c r="K20" s="18">
        <v>105.5</v>
      </c>
      <c r="L20" s="3">
        <v>0.909</v>
      </c>
      <c r="M20" s="14">
        <v>1</v>
      </c>
      <c r="N20" s="14">
        <v>0.8</v>
      </c>
      <c r="O20" s="14">
        <v>2.8</v>
      </c>
      <c r="P20" s="3">
        <f t="shared" si="0"/>
        <v>0.02585410895660203</v>
      </c>
      <c r="Q20" s="18">
        <v>3</v>
      </c>
      <c r="R20" s="18">
        <v>9.7</v>
      </c>
      <c r="S20" s="18">
        <v>105.5</v>
      </c>
      <c r="T20" s="18"/>
      <c r="U20" s="18"/>
      <c r="V20" s="18"/>
      <c r="W20" s="18">
        <v>3</v>
      </c>
      <c r="X20" s="18">
        <v>9.7</v>
      </c>
      <c r="Y20" s="18">
        <v>105.5</v>
      </c>
      <c r="Z20" s="18"/>
      <c r="AA20" s="18"/>
      <c r="AB20" s="18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4"/>
      <c r="AP20" s="15"/>
      <c r="AQ20" s="14"/>
      <c r="AR20" s="14"/>
      <c r="AS20" s="15"/>
      <c r="AT20" s="14"/>
      <c r="AU20" s="7"/>
      <c r="AV20" s="7"/>
      <c r="AW20" s="7"/>
      <c r="AX20" s="7"/>
      <c r="AY20" s="8"/>
      <c r="AZ20" s="7"/>
      <c r="BA20" s="7"/>
      <c r="BB20" s="8"/>
      <c r="BC20" s="7"/>
      <c r="BD20" s="1"/>
      <c r="BE20" s="1"/>
      <c r="BF20" s="1"/>
    </row>
    <row r="21" spans="1:58" ht="12.75">
      <c r="A21" s="9"/>
      <c r="B21" s="10" t="s">
        <v>14</v>
      </c>
      <c r="C21" s="9">
        <f>SUM(C10:C20)</f>
        <v>57</v>
      </c>
      <c r="D21" s="9">
        <f aca="true" t="shared" si="2" ref="D21:K21">SUM(D10:D20)</f>
        <v>1577</v>
      </c>
      <c r="E21" s="12">
        <f t="shared" si="2"/>
        <v>12704.3</v>
      </c>
      <c r="F21" s="9">
        <f t="shared" si="2"/>
        <v>35</v>
      </c>
      <c r="G21" s="12">
        <f t="shared" si="2"/>
        <v>22.6</v>
      </c>
      <c r="H21" s="12">
        <f t="shared" si="2"/>
        <v>157.20000000000002</v>
      </c>
      <c r="I21" s="9">
        <f t="shared" si="2"/>
        <v>22</v>
      </c>
      <c r="J21" s="9">
        <f t="shared" si="2"/>
        <v>1555</v>
      </c>
      <c r="K21" s="9">
        <f t="shared" si="2"/>
        <v>12547.099999999999</v>
      </c>
      <c r="L21" s="11">
        <f t="shared" si="1"/>
        <v>0.9860494610019024</v>
      </c>
      <c r="M21" s="9">
        <f>SUM(M10:M20)</f>
        <v>33</v>
      </c>
      <c r="N21" s="12">
        <f>SUM(N10:N20)</f>
        <v>8.8</v>
      </c>
      <c r="O21" s="12">
        <f>SUM(O10:O20)</f>
        <v>56.4</v>
      </c>
      <c r="P21" s="11">
        <f t="shared" si="0"/>
        <v>0.004439441763812253</v>
      </c>
      <c r="Q21" s="9">
        <f aca="true" t="shared" si="3" ref="Q21:AW21">SUM(Q10:Q20)</f>
        <v>19</v>
      </c>
      <c r="R21" s="12">
        <f t="shared" si="3"/>
        <v>1018.7</v>
      </c>
      <c r="S21" s="12">
        <f t="shared" si="3"/>
        <v>7415.200000000001</v>
      </c>
      <c r="T21" s="9">
        <f t="shared" si="3"/>
        <v>0</v>
      </c>
      <c r="U21" s="12">
        <f t="shared" si="3"/>
        <v>0</v>
      </c>
      <c r="V21" s="12">
        <f t="shared" si="3"/>
        <v>0</v>
      </c>
      <c r="W21" s="9">
        <f aca="true" t="shared" si="4" ref="W21:AE21">SUM(W10:W20)</f>
        <v>19</v>
      </c>
      <c r="X21" s="12">
        <f t="shared" si="4"/>
        <v>1018.7</v>
      </c>
      <c r="Y21" s="12">
        <f t="shared" si="4"/>
        <v>7415.200000000001</v>
      </c>
      <c r="Z21" s="9">
        <f t="shared" si="4"/>
        <v>0</v>
      </c>
      <c r="AA21" s="9">
        <f t="shared" si="4"/>
        <v>0</v>
      </c>
      <c r="AB21" s="12">
        <f t="shared" si="4"/>
        <v>0</v>
      </c>
      <c r="AC21" s="9">
        <f t="shared" si="4"/>
        <v>3</v>
      </c>
      <c r="AD21" s="9">
        <f t="shared" si="4"/>
        <v>536</v>
      </c>
      <c r="AE21" s="12">
        <f t="shared" si="4"/>
        <v>5131.9</v>
      </c>
      <c r="AF21" s="9">
        <f t="shared" si="3"/>
        <v>1</v>
      </c>
      <c r="AG21" s="9">
        <f t="shared" si="3"/>
        <v>12</v>
      </c>
      <c r="AH21" s="9">
        <f t="shared" si="3"/>
        <v>97</v>
      </c>
      <c r="AI21" s="9">
        <f>SUM(AI10:AI20)</f>
        <v>2</v>
      </c>
      <c r="AJ21" s="9">
        <f>SUM(AJ10:AJ20)</f>
        <v>8</v>
      </c>
      <c r="AK21" s="9">
        <f>SUM(AK10:AK20)</f>
        <v>121.30000000000001</v>
      </c>
      <c r="AL21" s="9">
        <f t="shared" si="3"/>
        <v>0</v>
      </c>
      <c r="AM21" s="9">
        <f t="shared" si="3"/>
        <v>0</v>
      </c>
      <c r="AN21" s="9">
        <f t="shared" si="3"/>
        <v>0</v>
      </c>
      <c r="AO21" s="9">
        <f>SUM(AO10:AO20)</f>
        <v>0</v>
      </c>
      <c r="AP21" s="12">
        <f>SUM(AP10:AP20)</f>
        <v>0</v>
      </c>
      <c r="AQ21" s="9">
        <f>SUM(AQ10:AQ20)</f>
        <v>0</v>
      </c>
      <c r="AR21" s="9">
        <f t="shared" si="3"/>
        <v>0</v>
      </c>
      <c r="AS21" s="12">
        <f t="shared" si="3"/>
        <v>0</v>
      </c>
      <c r="AT21" s="9">
        <f t="shared" si="3"/>
        <v>0</v>
      </c>
      <c r="AU21" s="9">
        <f t="shared" si="3"/>
        <v>2</v>
      </c>
      <c r="AV21" s="9">
        <f t="shared" si="3"/>
        <v>8</v>
      </c>
      <c r="AW21" s="9">
        <f t="shared" si="3"/>
        <v>121.30000000000001</v>
      </c>
      <c r="AX21" s="2">
        <f aca="true" t="shared" si="5" ref="AX21:BF21">SUM(AX10:AX20)</f>
        <v>1</v>
      </c>
      <c r="AY21" s="16">
        <f t="shared" si="5"/>
        <v>5</v>
      </c>
      <c r="AZ21" s="2">
        <f t="shared" si="5"/>
        <v>84.7</v>
      </c>
      <c r="BA21" s="2">
        <f t="shared" si="5"/>
        <v>1</v>
      </c>
      <c r="BB21" s="16">
        <f t="shared" si="5"/>
        <v>5</v>
      </c>
      <c r="BC21" s="2">
        <f t="shared" si="5"/>
        <v>84.7</v>
      </c>
      <c r="BD21" s="2">
        <f t="shared" si="5"/>
        <v>0</v>
      </c>
      <c r="BE21" s="2">
        <f t="shared" si="5"/>
        <v>0</v>
      </c>
      <c r="BF21" s="2">
        <f t="shared" si="5"/>
        <v>0</v>
      </c>
    </row>
    <row r="23" spans="18:19" ht="12.75">
      <c r="R23" s="23"/>
      <c r="S23" s="24"/>
    </row>
    <row r="24" spans="1:11" ht="12.7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2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37" ht="12.75">
      <c r="A27" s="25"/>
      <c r="B27" s="26"/>
      <c r="C27" s="26"/>
      <c r="D27" s="26"/>
      <c r="E27" s="26"/>
      <c r="F27" s="65"/>
      <c r="G27" s="65"/>
      <c r="H27" s="65"/>
      <c r="AF27" s="25"/>
      <c r="AG27" s="30"/>
      <c r="AH27" s="25"/>
      <c r="AI27" s="25"/>
      <c r="AJ27" s="25"/>
      <c r="AK27" s="25"/>
    </row>
    <row r="28" spans="1:37" ht="12.75">
      <c r="A28" s="25"/>
      <c r="B28" s="26"/>
      <c r="C28" s="26"/>
      <c r="D28" s="26"/>
      <c r="E28" s="28"/>
      <c r="F28" s="25"/>
      <c r="G28" s="25"/>
      <c r="H28" s="25"/>
      <c r="AF28" s="25"/>
      <c r="AG28" s="30"/>
      <c r="AH28" s="25"/>
      <c r="AI28" s="25"/>
      <c r="AJ28" s="25"/>
      <c r="AK28" s="25"/>
    </row>
    <row r="29" spans="1:37" ht="12.75">
      <c r="A29" s="25"/>
      <c r="B29" s="27"/>
      <c r="C29" s="26"/>
      <c r="D29" s="26"/>
      <c r="E29" s="26"/>
      <c r="F29" s="25"/>
      <c r="G29" s="25"/>
      <c r="H29" s="26"/>
      <c r="AF29" s="25"/>
      <c r="AG29" s="30"/>
      <c r="AH29" s="25"/>
      <c r="AI29" s="25"/>
      <c r="AJ29" s="25"/>
      <c r="AK29" s="25"/>
    </row>
    <row r="30" spans="1:37" ht="12.75">
      <c r="A30" s="25"/>
      <c r="B30" s="26"/>
      <c r="C30" s="26"/>
      <c r="D30" s="26"/>
      <c r="E30" s="26"/>
      <c r="F30" s="25"/>
      <c r="G30" s="25"/>
      <c r="H30" s="26"/>
      <c r="AF30" s="25"/>
      <c r="AG30" s="30"/>
      <c r="AH30" s="25"/>
      <c r="AI30" s="25"/>
      <c r="AJ30" s="25"/>
      <c r="AK30" s="25"/>
    </row>
    <row r="31" spans="1:37" ht="12.75">
      <c r="A31" s="25"/>
      <c r="B31" s="26"/>
      <c r="C31" s="26"/>
      <c r="D31" s="26"/>
      <c r="E31" s="26"/>
      <c r="F31" s="25"/>
      <c r="G31" s="25"/>
      <c r="H31" s="27"/>
      <c r="AF31" s="25"/>
      <c r="AG31" s="30"/>
      <c r="AH31" s="25"/>
      <c r="AI31" s="25"/>
      <c r="AJ31" s="25"/>
      <c r="AK31" s="25"/>
    </row>
    <row r="32" spans="1:37" ht="12.75">
      <c r="A32" s="25"/>
      <c r="B32" s="26"/>
      <c r="C32" s="26"/>
      <c r="D32" s="26"/>
      <c r="E32" s="29"/>
      <c r="F32" s="25"/>
      <c r="G32" s="25"/>
      <c r="H32" s="26"/>
      <c r="AF32" s="25"/>
      <c r="AG32" s="30"/>
      <c r="AH32" s="25"/>
      <c r="AI32" s="25"/>
      <c r="AJ32" s="25"/>
      <c r="AK32" s="25"/>
    </row>
    <row r="33" spans="1:37" ht="12.75">
      <c r="A33" s="25"/>
      <c r="B33" s="26"/>
      <c r="C33" s="26"/>
      <c r="D33" s="26"/>
      <c r="E33" s="26"/>
      <c r="F33" s="25"/>
      <c r="G33" s="25"/>
      <c r="H33" s="26"/>
      <c r="AF33" s="25"/>
      <c r="AG33" s="30"/>
      <c r="AH33" s="25"/>
      <c r="AI33" s="25"/>
      <c r="AJ33" s="25"/>
      <c r="AK33" s="25"/>
    </row>
    <row r="34" spans="1:37" ht="12.75">
      <c r="A34" s="25"/>
      <c r="B34" s="26"/>
      <c r="C34" s="29"/>
      <c r="D34" s="26"/>
      <c r="E34" s="26"/>
      <c r="F34" s="25"/>
      <c r="G34" s="25"/>
      <c r="H34" s="26"/>
      <c r="AF34" s="25"/>
      <c r="AG34" s="30"/>
      <c r="AH34" s="25"/>
      <c r="AI34" s="25"/>
      <c r="AJ34" s="25"/>
      <c r="AK34" s="25"/>
    </row>
    <row r="35" spans="1:50" ht="12.75">
      <c r="A35" s="25"/>
      <c r="B35" s="26"/>
      <c r="C35" s="26"/>
      <c r="D35" s="26"/>
      <c r="E35" s="26"/>
      <c r="F35" s="25"/>
      <c r="G35" s="25"/>
      <c r="H35" s="26"/>
      <c r="AF35" s="25"/>
      <c r="AG35" s="30"/>
      <c r="AH35" s="25"/>
      <c r="AI35" s="25"/>
      <c r="AJ35" s="25"/>
      <c r="AK35" s="25"/>
      <c r="AV35" s="25"/>
      <c r="AW35" s="30"/>
      <c r="AX35" s="25"/>
    </row>
    <row r="36" spans="1:8" ht="12.75">
      <c r="A36" s="25"/>
      <c r="B36" s="27"/>
      <c r="C36" s="26"/>
      <c r="D36" s="26"/>
      <c r="E36" s="26"/>
      <c r="F36" s="25"/>
      <c r="G36" s="25"/>
      <c r="H36" s="26"/>
    </row>
    <row r="37" spans="1:37" ht="12.75">
      <c r="A37" s="25"/>
      <c r="B37" s="26"/>
      <c r="C37" s="26"/>
      <c r="D37" s="26"/>
      <c r="E37" s="26"/>
      <c r="F37" s="25"/>
      <c r="G37" s="25"/>
      <c r="H37" s="26"/>
      <c r="AF37" s="25"/>
      <c r="AG37" s="30"/>
      <c r="AH37" s="25"/>
      <c r="AI37" s="25"/>
      <c r="AJ37" s="25"/>
      <c r="AK37" s="25"/>
    </row>
    <row r="38" spans="1:37" ht="12.75">
      <c r="A38" s="25"/>
      <c r="B38" s="26"/>
      <c r="C38" s="26"/>
      <c r="D38" s="26"/>
      <c r="E38" s="26"/>
      <c r="F38" s="25"/>
      <c r="G38" s="25"/>
      <c r="H38" s="27"/>
      <c r="AF38" s="25"/>
      <c r="AG38" s="30"/>
      <c r="AH38" s="25"/>
      <c r="AI38" s="25"/>
      <c r="AJ38" s="25"/>
      <c r="AK38" s="25"/>
    </row>
    <row r="39" spans="1:37" ht="12.75">
      <c r="A39" s="25"/>
      <c r="B39" s="26"/>
      <c r="C39" s="26"/>
      <c r="D39" s="26"/>
      <c r="E39" s="26"/>
      <c r="F39" s="25"/>
      <c r="G39" s="25"/>
      <c r="H39" s="26"/>
      <c r="AF39" s="25"/>
      <c r="AG39" s="30"/>
      <c r="AH39" s="25"/>
      <c r="AI39" s="25"/>
      <c r="AJ39" s="25"/>
      <c r="AK39" s="25"/>
    </row>
    <row r="40" spans="1:37" ht="12.75">
      <c r="A40" s="25"/>
      <c r="B40" s="27"/>
      <c r="C40" s="26"/>
      <c r="D40" s="26"/>
      <c r="E40" s="26"/>
      <c r="F40" s="25"/>
      <c r="G40" s="25"/>
      <c r="H40" s="26"/>
      <c r="AF40" s="25"/>
      <c r="AG40" s="30"/>
      <c r="AH40" s="25"/>
      <c r="AI40" s="25"/>
      <c r="AJ40" s="25"/>
      <c r="AK40" s="25"/>
    </row>
    <row r="41" spans="1:37" ht="12.75">
      <c r="A41" s="25"/>
      <c r="B41" s="26"/>
      <c r="C41" s="26"/>
      <c r="D41" s="29"/>
      <c r="E41" s="26"/>
      <c r="F41" s="25"/>
      <c r="G41" s="25"/>
      <c r="H41" s="26"/>
      <c r="AF41" s="25"/>
      <c r="AG41" s="30"/>
      <c r="AH41" s="25"/>
      <c r="AI41" s="25"/>
      <c r="AJ41" s="25"/>
      <c r="AK41" s="25"/>
    </row>
    <row r="42" spans="1:37" ht="12.75">
      <c r="A42" s="25"/>
      <c r="B42" s="26"/>
      <c r="C42" s="26"/>
      <c r="D42" s="26"/>
      <c r="E42" s="26"/>
      <c r="F42" s="25"/>
      <c r="G42" s="25"/>
      <c r="H42" s="27"/>
      <c r="AF42" s="25"/>
      <c r="AG42" s="30"/>
      <c r="AH42" s="25"/>
      <c r="AI42" s="25"/>
      <c r="AJ42" s="25"/>
      <c r="AK42" s="25"/>
    </row>
    <row r="43" spans="1:37" ht="12.75">
      <c r="A43" s="25"/>
      <c r="B43" s="27"/>
      <c r="C43" s="26"/>
      <c r="D43" s="26"/>
      <c r="E43" s="26"/>
      <c r="F43" s="25"/>
      <c r="G43" s="25"/>
      <c r="H43" s="26"/>
      <c r="AF43" s="25"/>
      <c r="AG43" s="30"/>
      <c r="AH43" s="25"/>
      <c r="AI43" s="25"/>
      <c r="AJ43" s="25"/>
      <c r="AK43" s="25"/>
    </row>
    <row r="44" spans="1:37" ht="12.75">
      <c r="A44" s="25"/>
      <c r="B44" s="26"/>
      <c r="C44" s="26"/>
      <c r="D44" s="26"/>
      <c r="E44" s="26"/>
      <c r="F44" s="25"/>
      <c r="G44" s="25"/>
      <c r="H44" s="26"/>
      <c r="AF44" s="25"/>
      <c r="AG44" s="30"/>
      <c r="AH44" s="25"/>
      <c r="AI44" s="25"/>
      <c r="AJ44" s="25"/>
      <c r="AK44" s="25"/>
    </row>
    <row r="45" spans="1:8" ht="12.75">
      <c r="A45" s="25"/>
      <c r="B45" s="25"/>
      <c r="C45" s="25"/>
      <c r="D45" s="25"/>
      <c r="E45" s="25"/>
      <c r="F45" s="25"/>
      <c r="G45" s="25"/>
      <c r="H45" s="27"/>
    </row>
    <row r="46" spans="1:8" ht="12.75">
      <c r="A46" s="25"/>
      <c r="B46" s="25"/>
      <c r="C46" s="31"/>
      <c r="D46" s="31"/>
      <c r="E46" s="31"/>
      <c r="F46" s="31"/>
      <c r="G46" s="31"/>
      <c r="H46" s="31"/>
    </row>
  </sheetData>
  <sheetProtection/>
  <mergeCells count="28">
    <mergeCell ref="F27:H27"/>
    <mergeCell ref="A24:K26"/>
    <mergeCell ref="C4:O5"/>
    <mergeCell ref="AC8:AE8"/>
    <mergeCell ref="AO8:AQ8"/>
    <mergeCell ref="M7:O8"/>
    <mergeCell ref="P7:P9"/>
    <mergeCell ref="T8:V8"/>
    <mergeCell ref="Q8:S8"/>
    <mergeCell ref="AF8:AH8"/>
    <mergeCell ref="Q7:AH7"/>
    <mergeCell ref="A7:A9"/>
    <mergeCell ref="B7:B9"/>
    <mergeCell ref="C7:E8"/>
    <mergeCell ref="F7:H8"/>
    <mergeCell ref="I7:K8"/>
    <mergeCell ref="W8:Y8"/>
    <mergeCell ref="Z8:AB8"/>
    <mergeCell ref="AI8:AK8"/>
    <mergeCell ref="M25:Y26"/>
    <mergeCell ref="L7:L9"/>
    <mergeCell ref="BD7:BF8"/>
    <mergeCell ref="BA7:BC8"/>
    <mergeCell ref="AX7:AZ8"/>
    <mergeCell ref="AU7:AW8"/>
    <mergeCell ref="AR8:AT8"/>
    <mergeCell ref="AL8:AN8"/>
    <mergeCell ref="AL7:AT7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0" fitToHeight="1" horizontalDpi="300" verticalDpi="300" orientation="landscape" paperSize="9" r:id="rId1"/>
  <colBreaks count="3" manualBreakCount="3">
    <brk id="16" max="24" man="1"/>
    <brk id="37" max="24" man="1"/>
    <brk id="5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Админ</cp:lastModifiedBy>
  <cp:lastPrinted>2021-11-24T09:08:35Z</cp:lastPrinted>
  <dcterms:created xsi:type="dcterms:W3CDTF">2005-04-07T06:22:15Z</dcterms:created>
  <dcterms:modified xsi:type="dcterms:W3CDTF">2022-01-26T12:56:38Z</dcterms:modified>
  <cp:category/>
  <cp:version/>
  <cp:contentType/>
  <cp:contentStatus/>
</cp:coreProperties>
</file>