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0520" windowHeight="11640" tabRatio="796"/>
  </bookViews>
  <sheets>
    <sheet name="Листопад 21 " sheetId="10" r:id="rId1"/>
    <sheet name="Вересень 21" sheetId="9" r:id="rId2"/>
    <sheet name="Серпень 21 " sheetId="8" r:id="rId3"/>
    <sheet name="Липень 21" sheetId="7" r:id="rId4"/>
    <sheet name="Червень 21 " sheetId="6" r:id="rId5"/>
    <sheet name="Квітень 21 " sheetId="5" r:id="rId6"/>
    <sheet name="лютий 21 " sheetId="4" r:id="rId7"/>
    <sheet name="Березень 21" sheetId="3" r:id="rId8"/>
    <sheet name="Січень 21" sheetId="1" r:id="rId9"/>
  </sheets>
  <calcPr calcId="162913"/>
</workbook>
</file>

<file path=xl/calcChain.xml><?xml version="1.0" encoding="utf-8"?>
<calcChain xmlns="http://schemas.openxmlformats.org/spreadsheetml/2006/main">
  <c r="J50" i="10"/>
  <c r="J51"/>
  <c r="I50"/>
  <c r="I51"/>
  <c r="H51"/>
  <c r="H50"/>
  <c r="H10"/>
  <c r="J50" i="9"/>
  <c r="J51"/>
  <c r="I50"/>
  <c r="I51"/>
  <c r="H51"/>
  <c r="H29"/>
  <c r="J12"/>
  <c r="I12"/>
  <c r="J44"/>
  <c r="J49"/>
  <c r="I44"/>
  <c r="I49"/>
  <c r="H44"/>
  <c r="H49"/>
  <c r="J45" i="10"/>
  <c r="J49"/>
  <c r="I45"/>
  <c r="I49"/>
  <c r="H45"/>
  <c r="H49"/>
  <c r="J42"/>
  <c r="J44"/>
  <c r="I42"/>
  <c r="I44"/>
  <c r="H42"/>
  <c r="H44"/>
  <c r="J38"/>
  <c r="J41"/>
  <c r="I38"/>
  <c r="I41"/>
  <c r="H38"/>
  <c r="H41"/>
  <c r="J35"/>
  <c r="I35"/>
  <c r="H35"/>
  <c r="J32"/>
  <c r="I32"/>
  <c r="I37"/>
  <c r="H32"/>
  <c r="J27"/>
  <c r="I27"/>
  <c r="H27"/>
  <c r="J17"/>
  <c r="I17"/>
  <c r="H17"/>
  <c r="J12"/>
  <c r="I12"/>
  <c r="H12"/>
  <c r="J10"/>
  <c r="I10"/>
  <c r="J8"/>
  <c r="I8"/>
  <c r="H8"/>
  <c r="J18" i="8"/>
  <c r="J19"/>
  <c r="I18"/>
  <c r="I19"/>
  <c r="H19"/>
  <c r="H18"/>
  <c r="J34" i="9"/>
  <c r="I34"/>
  <c r="H34"/>
  <c r="J29"/>
  <c r="I29"/>
  <c r="I43"/>
  <c r="J26"/>
  <c r="I26"/>
  <c r="H26"/>
  <c r="J23"/>
  <c r="I23"/>
  <c r="I28"/>
  <c r="H23"/>
  <c r="J18"/>
  <c r="I18"/>
  <c r="H18"/>
  <c r="J13"/>
  <c r="I13"/>
  <c r="H13"/>
  <c r="J10"/>
  <c r="I10"/>
  <c r="H10"/>
  <c r="H12"/>
  <c r="J42" i="7"/>
  <c r="J43"/>
  <c r="I42"/>
  <c r="I43"/>
  <c r="H43"/>
  <c r="H42"/>
  <c r="J30"/>
  <c r="J41"/>
  <c r="I30"/>
  <c r="I41"/>
  <c r="H30"/>
  <c r="H41"/>
  <c r="J15" i="8"/>
  <c r="J17"/>
  <c r="I15"/>
  <c r="H15"/>
  <c r="H17"/>
  <c r="J13"/>
  <c r="I13"/>
  <c r="I17"/>
  <c r="H13"/>
  <c r="J10"/>
  <c r="J12"/>
  <c r="I10"/>
  <c r="I12"/>
  <c r="H10"/>
  <c r="H12"/>
  <c r="J27" i="6"/>
  <c r="I27"/>
  <c r="H27"/>
  <c r="J20" i="7"/>
  <c r="I20"/>
  <c r="H20"/>
  <c r="J10"/>
  <c r="J29"/>
  <c r="I10"/>
  <c r="I29"/>
  <c r="H10"/>
  <c r="H29"/>
  <c r="J35" i="5"/>
  <c r="J36"/>
  <c r="I35"/>
  <c r="I36"/>
  <c r="H36"/>
  <c r="H35"/>
  <c r="H10"/>
  <c r="J20" i="6"/>
  <c r="I20"/>
  <c r="H20"/>
  <c r="J16"/>
  <c r="I16"/>
  <c r="H16"/>
  <c r="J13"/>
  <c r="I13"/>
  <c r="H13"/>
  <c r="J11"/>
  <c r="I11"/>
  <c r="H11"/>
  <c r="J8"/>
  <c r="I8"/>
  <c r="H8"/>
  <c r="I49" i="3"/>
  <c r="J50"/>
  <c r="J51"/>
  <c r="I50"/>
  <c r="I51"/>
  <c r="H51"/>
  <c r="H50"/>
  <c r="J49"/>
  <c r="H49"/>
  <c r="J42"/>
  <c r="I42"/>
  <c r="H42"/>
  <c r="H37" i="10"/>
  <c r="J37"/>
  <c r="I31"/>
  <c r="H31"/>
  <c r="J31"/>
  <c r="H15"/>
  <c r="J15"/>
  <c r="I15"/>
  <c r="H43" i="9"/>
  <c r="H50"/>
  <c r="J43"/>
  <c r="H28"/>
  <c r="J28"/>
  <c r="H22"/>
  <c r="J22"/>
  <c r="I22"/>
  <c r="I24" i="6"/>
  <c r="J24"/>
  <c r="H24"/>
  <c r="J23" i="5"/>
  <c r="J34"/>
  <c r="I23"/>
  <c r="I34"/>
  <c r="H23"/>
  <c r="H34"/>
  <c r="J20"/>
  <c r="J22"/>
  <c r="I20"/>
  <c r="I22"/>
  <c r="H20"/>
  <c r="H22"/>
  <c r="J14"/>
  <c r="J19"/>
  <c r="I14"/>
  <c r="I19"/>
  <c r="H14"/>
  <c r="H19"/>
  <c r="J10"/>
  <c r="I10"/>
  <c r="J8"/>
  <c r="J12"/>
  <c r="I8"/>
  <c r="I12"/>
  <c r="H8"/>
  <c r="H12"/>
  <c r="J77" i="4"/>
  <c r="I77"/>
  <c r="H77"/>
  <c r="J76"/>
  <c r="I76"/>
  <c r="H76"/>
  <c r="H13"/>
  <c r="J54"/>
  <c r="I54"/>
  <c r="H54"/>
  <c r="J43"/>
  <c r="I43"/>
  <c r="H43"/>
  <c r="J39"/>
  <c r="J75"/>
  <c r="I39"/>
  <c r="H39"/>
  <c r="H75"/>
  <c r="J31"/>
  <c r="I31"/>
  <c r="I75"/>
  <c r="H31"/>
  <c r="J26"/>
  <c r="J30"/>
  <c r="I26"/>
  <c r="I30"/>
  <c r="H26"/>
  <c r="H30"/>
  <c r="J23"/>
  <c r="J25"/>
  <c r="I23"/>
  <c r="I25"/>
  <c r="H23"/>
  <c r="H25"/>
  <c r="J17"/>
  <c r="J22"/>
  <c r="I17"/>
  <c r="I22"/>
  <c r="H17"/>
  <c r="H22"/>
  <c r="J13"/>
  <c r="I13"/>
  <c r="J10"/>
  <c r="I10"/>
  <c r="H10"/>
  <c r="J8"/>
  <c r="J15"/>
  <c r="I8"/>
  <c r="H8"/>
  <c r="H15"/>
  <c r="J47" i="3"/>
  <c r="I47"/>
  <c r="H47"/>
  <c r="J43"/>
  <c r="I43"/>
  <c r="H43"/>
  <c r="J40"/>
  <c r="I40"/>
  <c r="H40"/>
  <c r="J35"/>
  <c r="J39"/>
  <c r="I35"/>
  <c r="I39"/>
  <c r="H35"/>
  <c r="H39"/>
  <c r="J30"/>
  <c r="I30"/>
  <c r="H30"/>
  <c r="J28"/>
  <c r="I28"/>
  <c r="I34"/>
  <c r="H28"/>
  <c r="J18"/>
  <c r="J27"/>
  <c r="I18"/>
  <c r="I27"/>
  <c r="H18"/>
  <c r="H27"/>
  <c r="J12"/>
  <c r="I12"/>
  <c r="H12"/>
  <c r="J8"/>
  <c r="J16"/>
  <c r="I8"/>
  <c r="H8"/>
  <c r="H16"/>
  <c r="I16"/>
  <c r="H34"/>
  <c r="J34"/>
  <c r="I15" i="4"/>
  <c r="J212" i="1"/>
  <c r="I212"/>
  <c r="H212"/>
  <c r="J207"/>
  <c r="I207"/>
  <c r="H207"/>
  <c r="J200"/>
  <c r="I200"/>
  <c r="H200"/>
  <c r="J197"/>
  <c r="I197"/>
  <c r="H197"/>
  <c r="J190"/>
  <c r="J215"/>
  <c r="I190"/>
  <c r="H190"/>
  <c r="H215"/>
  <c r="J185"/>
  <c r="I185"/>
  <c r="H185"/>
  <c r="J182"/>
  <c r="I182"/>
  <c r="H182"/>
  <c r="J176"/>
  <c r="I176"/>
  <c r="H176"/>
  <c r="J170"/>
  <c r="I170"/>
  <c r="H170"/>
  <c r="J164"/>
  <c r="I164"/>
  <c r="I189"/>
  <c r="H164"/>
  <c r="J157"/>
  <c r="I157"/>
  <c r="H157"/>
  <c r="J147"/>
  <c r="I147"/>
  <c r="H147"/>
  <c r="J136"/>
  <c r="I136"/>
  <c r="H136"/>
  <c r="J130"/>
  <c r="I130"/>
  <c r="H130"/>
  <c r="J125"/>
  <c r="J163"/>
  <c r="I125"/>
  <c r="H125"/>
  <c r="H163"/>
  <c r="J116"/>
  <c r="I116"/>
  <c r="H116"/>
  <c r="J90"/>
  <c r="I90"/>
  <c r="H90"/>
  <c r="J53"/>
  <c r="I53"/>
  <c r="H53"/>
  <c r="J46"/>
  <c r="I46"/>
  <c r="H46"/>
  <c r="J37"/>
  <c r="I37"/>
  <c r="I124"/>
  <c r="H37"/>
  <c r="J31"/>
  <c r="I31"/>
  <c r="H31"/>
  <c r="J25"/>
  <c r="I25"/>
  <c r="H25"/>
  <c r="J17"/>
  <c r="I17"/>
  <c r="H17"/>
  <c r="J12"/>
  <c r="I12"/>
  <c r="H12"/>
  <c r="J8"/>
  <c r="J35"/>
  <c r="I8"/>
  <c r="H8"/>
  <c r="H124"/>
  <c r="J124"/>
  <c r="J216"/>
  <c r="J217"/>
  <c r="I163"/>
  <c r="H189"/>
  <c r="J189"/>
  <c r="I215"/>
  <c r="I216"/>
  <c r="I35"/>
  <c r="H35"/>
  <c r="I217"/>
  <c r="H216"/>
  <c r="H217"/>
</calcChain>
</file>

<file path=xl/sharedStrings.xml><?xml version="1.0" encoding="utf-8"?>
<sst xmlns="http://schemas.openxmlformats.org/spreadsheetml/2006/main" count="5218" uniqueCount="336">
  <si>
    <t>Інформація</t>
  </si>
  <si>
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станом на 31.01.2021 року </t>
  </si>
  <si>
    <t>Лісокористувач: ДП "Іллінецьке ЛГ"</t>
  </si>
  <si>
    <t>№ з/п</t>
  </si>
  <si>
    <t>Найменування 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</si>
  <si>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</si>
  <si>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</si>
  <si>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</si>
  <si>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</si>
  <si>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</si>
  <si>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</si>
  <si>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 м</t>
  </si>
  <si>
    <t>Підстава для призначення рубки, площа га</t>
  </si>
  <si>
    <t>Серія та номер лісорубного квитка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</si>
  <si>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</si>
  <si>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</si>
  <si>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</si>
  <si>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загальний</t>
  </si>
  <si>
    <t>ліквідний</t>
  </si>
  <si>
    <t>матеріали лісовпорядкування</t>
  </si>
  <si>
    <t>обстеження лісокористувача</t>
  </si>
  <si>
    <t xml:space="preserve">Серія  </t>
  </si>
  <si>
    <t>номер</t>
  </si>
  <si>
    <t>Дата видачі</t>
  </si>
  <si>
    <t>адміністративний район</t>
  </si>
  <si>
    <t>сільська/міська рада</t>
  </si>
  <si>
    <t>7</t>
  </si>
  <si>
    <t>1. Рубки головного користування.</t>
  </si>
  <si>
    <t>-</t>
  </si>
  <si>
    <t>Погребищенське</t>
  </si>
  <si>
    <t>Суцільнолісосічний</t>
  </si>
  <si>
    <t>Разом:</t>
  </si>
  <si>
    <t>Бп</t>
  </si>
  <si>
    <t>4/3</t>
  </si>
  <si>
    <t>проектзаходи</t>
  </si>
  <si>
    <t>ВІ ЛРК</t>
  </si>
  <si>
    <t>002820</t>
  </si>
  <si>
    <t>06.01.21р</t>
  </si>
  <si>
    <t>Вінницький</t>
  </si>
  <si>
    <t>Погребищенська ОТГ  с. Ширмівка</t>
  </si>
  <si>
    <t>Гз</t>
  </si>
  <si>
    <t>Погребищенська ОТГ  с. Павлівка</t>
  </si>
  <si>
    <t>Яз</t>
  </si>
  <si>
    <t>5/1</t>
  </si>
  <si>
    <t>Погребищенська ОТГ  с. Надросся</t>
  </si>
  <si>
    <t>Плисківське</t>
  </si>
  <si>
    <t>002821</t>
  </si>
  <si>
    <t>Погребищенська ОТГ  с. Дзюньків</t>
  </si>
  <si>
    <t>Погребищенська ОТГ  с. Плисків</t>
  </si>
  <si>
    <t>2/1</t>
  </si>
  <si>
    <t>002822</t>
  </si>
  <si>
    <t>004062</t>
  </si>
  <si>
    <t>02.01.20р</t>
  </si>
  <si>
    <t>Липовецька ОТГ  с. Очитків</t>
  </si>
  <si>
    <t>Немирівське</t>
  </si>
  <si>
    <t>Дз</t>
  </si>
  <si>
    <t>6/2</t>
  </si>
  <si>
    <t>001527</t>
  </si>
  <si>
    <t>Липовецька ОТГ  с. Щаслива</t>
  </si>
  <si>
    <t>Немирівська ОТГ  с. Сподахи</t>
  </si>
  <si>
    <t>4/1</t>
  </si>
  <si>
    <t>Немирівська ОТГ  с. Мухівці</t>
  </si>
  <si>
    <t>6/1</t>
  </si>
  <si>
    <t>21/2</t>
  </si>
  <si>
    <t>Немирівська ОТГ  с. Зарудинці</t>
  </si>
  <si>
    <t>11/4</t>
  </si>
  <si>
    <t>Ялез</t>
  </si>
  <si>
    <t>6/3</t>
  </si>
  <si>
    <t>Немирівська ОТГ  с. Бондурівка</t>
  </si>
  <si>
    <t>Іллінецьке</t>
  </si>
  <si>
    <t>002816</t>
  </si>
  <si>
    <t>Іллінецька ОТГ с. Жорнище</t>
  </si>
  <si>
    <t>27/2</t>
  </si>
  <si>
    <t>002817</t>
  </si>
  <si>
    <t>Іллінецька ОТГ м. Іллінці</t>
  </si>
  <si>
    <t>Іллінецька ОТГ с. Василівка</t>
  </si>
  <si>
    <t>Іллінецька ОТГ с. Хринівка</t>
  </si>
  <si>
    <t>Оратівське</t>
  </si>
  <si>
    <t>9/1</t>
  </si>
  <si>
    <t>002824</t>
  </si>
  <si>
    <t>Оратівська ОТГ с. Оратів</t>
  </si>
  <si>
    <t>11</t>
  </si>
  <si>
    <t>004067</t>
  </si>
  <si>
    <t>Оратівська ОТГ с. Фротівка</t>
  </si>
  <si>
    <t>Оратівська ОТГ с. Лопатинка</t>
  </si>
  <si>
    <t>Всього по головному користуванню:</t>
  </si>
  <si>
    <t>Рубки формування і оздоровлення лісів</t>
  </si>
  <si>
    <t>Освітлення</t>
  </si>
  <si>
    <t>освітлення</t>
  </si>
  <si>
    <t>002815</t>
  </si>
  <si>
    <t>04.0121р</t>
  </si>
  <si>
    <t>Погребищенська ОТГ  с. Гопчиця</t>
  </si>
  <si>
    <t>Сз</t>
  </si>
  <si>
    <t>001529</t>
  </si>
  <si>
    <t>Погребищенська ОТГ с. Борщагівка</t>
  </si>
  <si>
    <t>Погребищенська ОТГ с. Черемошне</t>
  </si>
  <si>
    <t>1/1</t>
  </si>
  <si>
    <t>Погребищенська ОТГ с. Павлівка</t>
  </si>
  <si>
    <t>Погребищенська ОТГ с. Надросся</t>
  </si>
  <si>
    <t>Яле</t>
  </si>
  <si>
    <t>001528</t>
  </si>
  <si>
    <t>Погребищенська ОТГ   с. Плисків</t>
  </si>
  <si>
    <t>3/1</t>
  </si>
  <si>
    <t>002819</t>
  </si>
  <si>
    <t>7,1</t>
  </si>
  <si>
    <t>Проектзаходи</t>
  </si>
  <si>
    <t>002814</t>
  </si>
  <si>
    <t>04.01.21р</t>
  </si>
  <si>
    <t>Липовецька ОТГ с. Щаслива</t>
  </si>
  <si>
    <t>Немирівська ОТГ с. Сподахи</t>
  </si>
  <si>
    <t>Дчр</t>
  </si>
  <si>
    <t>Гхч</t>
  </si>
  <si>
    <t>Немирівська ОТГ с. Бондурівка</t>
  </si>
  <si>
    <t>Немирівська ОТГ с. Рубань</t>
  </si>
  <si>
    <t>Немирівська ОТГ с. Криківці</t>
  </si>
  <si>
    <t>5</t>
  </si>
  <si>
    <t>Гайсинський</t>
  </si>
  <si>
    <t>Райгородська ОТГ с. Ометинці</t>
  </si>
  <si>
    <t>002721</t>
  </si>
  <si>
    <t>7/1</t>
  </si>
  <si>
    <t>10/1</t>
  </si>
  <si>
    <t>002722</t>
  </si>
  <si>
    <t>Немирівська ОТГ с. Мухівці</t>
  </si>
  <si>
    <t>002813</t>
  </si>
  <si>
    <t>Іллінецька ОТГ  м. Іллінці</t>
  </si>
  <si>
    <t>Іллінецька ОТГ с. Паріївка</t>
  </si>
  <si>
    <t>11/1</t>
  </si>
  <si>
    <t>002730</t>
  </si>
  <si>
    <t>Іллінецька ОТГ  с. Василівка</t>
  </si>
  <si>
    <t>Іллінецька ОТГ  с. Красненьки</t>
  </si>
  <si>
    <t>12/1</t>
  </si>
  <si>
    <t>17/2</t>
  </si>
  <si>
    <t>Іллінецька ОТГ  с. Бабин</t>
  </si>
  <si>
    <t>Іллінецька ОТГ  с. Хринівка</t>
  </si>
  <si>
    <t>Всього по освітленню:</t>
  </si>
  <si>
    <t>Прочищення</t>
  </si>
  <si>
    <t>002724</t>
  </si>
  <si>
    <t>Погребищенська ОТГ  с. Черемошне</t>
  </si>
  <si>
    <t>002727</t>
  </si>
  <si>
    <t>002723</t>
  </si>
  <si>
    <t>Немирівська ОТГ  с. Рубань</t>
  </si>
  <si>
    <t>Немирівська ОТГ  с. Криківці</t>
  </si>
  <si>
    <t>002728</t>
  </si>
  <si>
    <t>002729</t>
  </si>
  <si>
    <t>06.02.21р</t>
  </si>
  <si>
    <t>Всього по прочищенню:</t>
  </si>
  <si>
    <t>Прорідження</t>
  </si>
  <si>
    <t>002725</t>
  </si>
  <si>
    <t>Погребищенська ОТГ с. Ширмівка</t>
  </si>
  <si>
    <t>Погребищенська ОТГ с. Старостинці</t>
  </si>
  <si>
    <t>Погребищенська ОТГ с. Дзюньків</t>
  </si>
  <si>
    <t>Погребищенська ОТГ с. Спичинці</t>
  </si>
  <si>
    <t>Погребищенська ОТГ с. Плисків</t>
  </si>
  <si>
    <t>002829</t>
  </si>
  <si>
    <t>Немирівська ОТГ   с. Сподахи</t>
  </si>
  <si>
    <t>Немирівська ОТГ   с. Рубань</t>
  </si>
  <si>
    <t>Клг</t>
  </si>
  <si>
    <t>Райгородська ОТГ   с. Ометинці</t>
  </si>
  <si>
    <t>Немирівська ОТГ   с. Криківці</t>
  </si>
  <si>
    <t>Немирівська ОТГ   с. Мухівці</t>
  </si>
  <si>
    <t>001530</t>
  </si>
  <si>
    <t>Всього по прорідженню:</t>
  </si>
  <si>
    <t>Прохідна рубка</t>
  </si>
  <si>
    <t>002726</t>
  </si>
  <si>
    <t>Погребищенська ОТГ с. Новофастів</t>
  </si>
  <si>
    <t>Погребищенська ОТГ    с. Гопчиця</t>
  </si>
  <si>
    <t>Погребищенська ОТГ    с. Борщагівка</t>
  </si>
  <si>
    <t>Погребищенська ОТГ    с. Черемошне</t>
  </si>
  <si>
    <t>002828</t>
  </si>
  <si>
    <t>Липовецька ОТГ с. Очитків</t>
  </si>
  <si>
    <t>002830</t>
  </si>
  <si>
    <t>Немирівська ОТГ   с. Зарудинці</t>
  </si>
  <si>
    <t>002826</t>
  </si>
  <si>
    <t>Всього по прохідній рубкі</t>
  </si>
  <si>
    <t>Всього по рубках формування і оздоровлення лісів</t>
  </si>
  <si>
    <t>Разом по всіх рубках</t>
  </si>
  <si>
    <t>Головний лісничий                ДП "Іллінецьке ЛГ"                                                       В.В. Пальченко</t>
  </si>
  <si>
    <t>002827</t>
  </si>
  <si>
    <t>Санітарна-вибіркова</t>
  </si>
  <si>
    <t>Перелік заходів</t>
  </si>
  <si>
    <t>Всього по прохідній рубці</t>
  </si>
  <si>
    <t>Всього по санітарно-вибірковій рубці</t>
  </si>
  <si>
    <t>002731</t>
  </si>
  <si>
    <t>08.02.21р</t>
  </si>
  <si>
    <t>Іллінецька ОТГ  с.Красненьки</t>
  </si>
  <si>
    <t>002732</t>
  </si>
  <si>
    <t>2/2</t>
  </si>
  <si>
    <t>2/3</t>
  </si>
  <si>
    <t>Іллінецька ОТГ  с. Паріївка</t>
  </si>
  <si>
    <t>002733</t>
  </si>
  <si>
    <t>т/л</t>
  </si>
  <si>
    <t>ш/г</t>
  </si>
  <si>
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станом на 28.02.2021 року </t>
  </si>
  <si>
    <t>3</t>
  </si>
  <si>
    <t>002734</t>
  </si>
  <si>
    <t>Липовецька ОТГ   с. Щаслива</t>
  </si>
  <si>
    <t>Немирівська ОТГ   с.Сподахи</t>
  </si>
  <si>
    <t>1</t>
  </si>
  <si>
    <t>Райгородська ОТГ   с. Ометенці</t>
  </si>
  <si>
    <t>2</t>
  </si>
  <si>
    <t>8</t>
  </si>
  <si>
    <t>13</t>
  </si>
  <si>
    <t>002735</t>
  </si>
  <si>
    <t>9</t>
  </si>
  <si>
    <t>ш/п</t>
  </si>
  <si>
    <t>002736</t>
  </si>
  <si>
    <t>002737</t>
  </si>
  <si>
    <t>Погребищенська ОТГ    с. Павлівка</t>
  </si>
  <si>
    <t>002738</t>
  </si>
  <si>
    <t>002739</t>
  </si>
  <si>
    <t>Погребищенська ОТГ с. Дюньків</t>
  </si>
  <si>
    <t>002741</t>
  </si>
  <si>
    <t>002742</t>
  </si>
  <si>
    <t>10.02.21р</t>
  </si>
  <si>
    <t>002743</t>
  </si>
  <si>
    <t>11.02.21р</t>
  </si>
  <si>
    <t>002744</t>
  </si>
  <si>
    <t>12</t>
  </si>
  <si>
    <t>002746</t>
  </si>
  <si>
    <t>22.02.21р</t>
  </si>
  <si>
    <t>17/1</t>
  </si>
  <si>
    <t>002747</t>
  </si>
  <si>
    <t>002748</t>
  </si>
  <si>
    <t>Погребищенська ОТГ  с. Павліква</t>
  </si>
  <si>
    <t>0002749</t>
  </si>
  <si>
    <t>23.02.21р</t>
  </si>
  <si>
    <t>002750</t>
  </si>
  <si>
    <t>25.02.21р</t>
  </si>
  <si>
    <t>Іллінецька ОТГ с. Бабин</t>
  </si>
  <si>
    <t>002757</t>
  </si>
  <si>
    <t>002751</t>
  </si>
  <si>
    <t>10.03.21р</t>
  </si>
  <si>
    <t>002753</t>
  </si>
  <si>
    <t>002754</t>
  </si>
  <si>
    <t>Оратівська ОТГ с. Фронтівка</t>
  </si>
  <si>
    <t>002755</t>
  </si>
  <si>
    <t>Оратівська ОТГ с. Балабанівка</t>
  </si>
  <si>
    <t>4</t>
  </si>
  <si>
    <t>002756</t>
  </si>
  <si>
    <t>17.03.21р</t>
  </si>
  <si>
    <t>Тп</t>
  </si>
  <si>
    <t>10/2</t>
  </si>
  <si>
    <t>002758</t>
  </si>
  <si>
    <t>10</t>
  </si>
  <si>
    <t>Оратівська ОТГ с. Заруддя</t>
  </si>
  <si>
    <t>17</t>
  </si>
  <si>
    <t>002759</t>
  </si>
  <si>
    <t>Оратівська ОТГ с. Підвисоке</t>
  </si>
  <si>
    <t>002760</t>
  </si>
  <si>
    <t>002761</t>
  </si>
  <si>
    <t>15.04.21р</t>
  </si>
  <si>
    <t>Погребищенська ОТГ с. Гопчиця</t>
  </si>
  <si>
    <t>002762</t>
  </si>
  <si>
    <t>002764</t>
  </si>
  <si>
    <t>002765</t>
  </si>
  <si>
    <t>17.04.21р</t>
  </si>
  <si>
    <t>Іллінецька ОТГ с. Красненьки</t>
  </si>
  <si>
    <t>002769</t>
  </si>
  <si>
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станом на 31.03.2021 року </t>
  </si>
  <si>
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станом на 30.04.2021 року </t>
  </si>
  <si>
    <t>29.06.21р</t>
  </si>
  <si>
    <t>Липовецька ОТГ  с. Бондурівка</t>
  </si>
  <si>
    <t>002770</t>
  </si>
  <si>
    <t>Дашівська ОТГ с. Кантелина</t>
  </si>
  <si>
    <t>002771</t>
  </si>
  <si>
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станом на 30.06.2021 року </t>
  </si>
  <si>
    <t>14</t>
  </si>
  <si>
    <t>002772</t>
  </si>
  <si>
    <t>3/2</t>
  </si>
  <si>
    <t>Влч</t>
  </si>
  <si>
    <t>002773</t>
  </si>
  <si>
    <t>002774</t>
  </si>
  <si>
    <t>Оратівська ОТГ с. Оратівка</t>
  </si>
  <si>
    <t>002775</t>
  </si>
  <si>
    <t>01.07.21р</t>
  </si>
  <si>
    <t>Райгородська ОТГ с. Ометенці</t>
  </si>
  <si>
    <t>002776</t>
  </si>
  <si>
    <t>002777</t>
  </si>
  <si>
    <t>02.07.21р</t>
  </si>
  <si>
    <t>002778</t>
  </si>
  <si>
    <t>Рубка модельних дерев</t>
  </si>
  <si>
    <t>Всього по  рубці модельних дерев</t>
  </si>
  <si>
    <t>002779</t>
  </si>
  <si>
    <t>23.07.21р</t>
  </si>
  <si>
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станом на 31.07.2021 року </t>
  </si>
  <si>
    <t>4/2</t>
  </si>
  <si>
    <t>002782</t>
  </si>
  <si>
    <t>06.08.21р</t>
  </si>
  <si>
    <t>002783</t>
  </si>
  <si>
    <t>20.08.21р</t>
  </si>
  <si>
    <t>002784</t>
  </si>
  <si>
    <t>002785</t>
  </si>
  <si>
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станом на 31.08.2021 року </t>
  </si>
  <si>
    <t>06.09.21р</t>
  </si>
  <si>
    <t>002786</t>
  </si>
  <si>
    <t>002787</t>
  </si>
  <si>
    <t>002788</t>
  </si>
  <si>
    <t>002789</t>
  </si>
  <si>
    <t>002790</t>
  </si>
  <si>
    <t>08.09.21р</t>
  </si>
  <si>
    <t>Догляд за плантацією</t>
  </si>
  <si>
    <t>Всього по догляду за плантацією:</t>
  </si>
  <si>
    <t>002791</t>
  </si>
  <si>
    <t>002792</t>
  </si>
  <si>
    <t>15.09.21р</t>
  </si>
  <si>
    <t>Погребищенська ОТГ  с. Новофастів</t>
  </si>
  <si>
    <t>002794</t>
  </si>
  <si>
    <t>20.09.21р</t>
  </si>
  <si>
    <t>002795</t>
  </si>
  <si>
    <t>002800</t>
  </si>
  <si>
    <t>24.09.21р</t>
  </si>
  <si>
    <t>Іллінецька ОТГ  с. Жорнище</t>
  </si>
  <si>
    <t>005782</t>
  </si>
  <si>
    <t>м/л</t>
  </si>
  <si>
    <t>005783</t>
  </si>
  <si>
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станом на 30.09.2021 року </t>
  </si>
  <si>
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станом на 15.11.2021 року </t>
  </si>
  <si>
    <t>01.11.21р</t>
  </si>
  <si>
    <t>005787</t>
  </si>
  <si>
    <t>04.11.21р</t>
  </si>
  <si>
    <t>005790</t>
  </si>
  <si>
    <t>005792</t>
  </si>
  <si>
    <t>10.11.21р</t>
  </si>
  <si>
    <t>005793</t>
  </si>
  <si>
    <t>12.11.21р</t>
  </si>
  <si>
    <t>005794</t>
  </si>
  <si>
    <t>Немирівська ОТГ с.Криківці</t>
  </si>
  <si>
    <t>7/2</t>
  </si>
  <si>
    <t>005795</t>
  </si>
  <si>
    <t>005796</t>
  </si>
  <si>
    <t>005797</t>
  </si>
  <si>
    <t>Оратівська ОТГ с.Оратів</t>
  </si>
  <si>
    <t>Оратівська ОТГ с.Лопатинка</t>
  </si>
  <si>
    <t>005799</t>
  </si>
  <si>
    <t>15.11.21р</t>
  </si>
  <si>
    <t>005800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</si>
</sst>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2" fontId="12" fillId="3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3" borderId="1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4" fillId="5" borderId="18" xfId="0" applyNumberFormat="1" applyFont="1" applyFill="1" applyBorder="1" applyAlignment="1">
      <alignment horizontal="center" vertical="center" wrapText="1"/>
    </xf>
    <xf numFmtId="1" fontId="4" fillId="5" borderId="19" xfId="0" applyNumberFormat="1" applyFont="1" applyFill="1" applyBorder="1" applyAlignment="1">
      <alignment horizontal="center" vertical="center" wrapText="1"/>
    </xf>
    <xf numFmtId="1" fontId="4" fillId="5" borderId="20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wrapText="1"/>
    </xf>
    <xf numFmtId="49" fontId="4" fillId="5" borderId="20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/>
    </xf>
    <xf numFmtId="0" fontId="10" fillId="3" borderId="14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49" fontId="4" fillId="5" borderId="3" xfId="0" applyNumberFormat="1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12" fillId="3" borderId="14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" fontId="15" fillId="5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wrapText="1"/>
    </xf>
    <xf numFmtId="49" fontId="4" fillId="6" borderId="3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wrapText="1"/>
    </xf>
    <xf numFmtId="0" fontId="10" fillId="5" borderId="24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horizontal="center" wrapText="1"/>
    </xf>
    <xf numFmtId="0" fontId="10" fillId="6" borderId="24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0" borderId="0" xfId="0" applyFont="1"/>
    <xf numFmtId="0" fontId="7" fillId="4" borderId="9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 vertical="center"/>
    </xf>
    <xf numFmtId="1" fontId="4" fillId="5" borderId="18" xfId="0" applyNumberFormat="1" applyFont="1" applyFill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35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horizontal="left" vertical="center"/>
    </xf>
    <xf numFmtId="0" fontId="4" fillId="6" borderId="30" xfId="0" applyFont="1" applyFill="1" applyBorder="1" applyAlignment="1">
      <alignment horizontal="left" vertical="center"/>
    </xf>
    <xf numFmtId="0" fontId="4" fillId="6" borderId="3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left" vertical="center"/>
    </xf>
    <xf numFmtId="0" fontId="4" fillId="4" borderId="3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55"/>
  <sheetViews>
    <sheetView tabSelected="1" workbookViewId="0">
      <selection activeCell="A50" sqref="A50:G50"/>
    </sheetView>
  </sheetViews>
  <sheetFormatPr defaultRowHeight="15"/>
  <cols>
    <col min="1" max="1" width="4.7109375" customWidth="1"/>
    <col min="2" max="2" width="18" customWidth="1"/>
    <col min="3" max="3" width="3.7109375" customWidth="1"/>
    <col min="4" max="4" width="21.28515625" customWidth="1"/>
    <col min="5" max="5" width="4.7109375" customWidth="1"/>
    <col min="6" max="6" width="4.28515625" customWidth="1"/>
    <col min="7" max="7" width="4.5703125" customWidth="1"/>
    <col min="8" max="8" width="8.28515625" customWidth="1"/>
    <col min="9" max="9" width="8.5703125" customWidth="1"/>
    <col min="10" max="10" width="10.28515625" customWidth="1"/>
    <col min="11" max="11" width="14.42578125" customWidth="1"/>
    <col min="16" max="16" width="15.7109375" customWidth="1"/>
    <col min="17" max="17" width="31.28515625" style="241" customWidth="1"/>
    <col min="18" max="18" width="17" customWidth="1"/>
  </cols>
  <sheetData>
    <row r="1" spans="1:19" ht="15.75" customHeight="1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1:19" ht="36.75" customHeight="1">
      <c r="A2" s="259" t="s">
        <v>316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</row>
    <row r="3" spans="1:19" ht="15.75" customHeight="1">
      <c r="A3" s="260" t="s">
        <v>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19" ht="15.75">
      <c r="A4" s="261" t="s">
        <v>3</v>
      </c>
      <c r="B4" s="261" t="s">
        <v>4</v>
      </c>
      <c r="C4" s="261" t="s">
        <v>5</v>
      </c>
      <c r="D4" s="261" t="s">
        <v>6</v>
      </c>
      <c r="E4" s="262" t="s">
        <v>7</v>
      </c>
      <c r="F4" s="262" t="s">
        <v>8</v>
      </c>
      <c r="G4" s="263" t="s">
        <v>9</v>
      </c>
      <c r="H4" s="262" t="s">
        <v>10</v>
      </c>
      <c r="I4" s="271" t="s">
        <v>11</v>
      </c>
      <c r="J4" s="271"/>
      <c r="K4" s="271" t="s">
        <v>12</v>
      </c>
      <c r="L4" s="271"/>
      <c r="M4" s="264" t="s">
        <v>13</v>
      </c>
      <c r="N4" s="264"/>
      <c r="O4" s="264"/>
      <c r="P4" s="271" t="s">
        <v>14</v>
      </c>
      <c r="Q4" s="271"/>
      <c r="R4" s="262" t="s">
        <v>15</v>
      </c>
      <c r="S4" s="262" t="s">
        <v>16</v>
      </c>
    </row>
    <row r="5" spans="1:19" ht="102.75">
      <c r="A5" s="261"/>
      <c r="B5" s="261"/>
      <c r="C5" s="261"/>
      <c r="D5" s="261"/>
      <c r="E5" s="262"/>
      <c r="F5" s="262"/>
      <c r="G5" s="263"/>
      <c r="H5" s="262"/>
      <c r="I5" s="1" t="s">
        <v>17</v>
      </c>
      <c r="J5" s="1" t="s">
        <v>18</v>
      </c>
      <c r="K5" s="1" t="s">
        <v>19</v>
      </c>
      <c r="L5" s="1" t="s">
        <v>20</v>
      </c>
      <c r="M5" s="2" t="s">
        <v>21</v>
      </c>
      <c r="N5" s="2" t="s">
        <v>22</v>
      </c>
      <c r="O5" s="2" t="s">
        <v>23</v>
      </c>
      <c r="P5" s="3" t="s">
        <v>24</v>
      </c>
      <c r="Q5" s="114" t="s">
        <v>25</v>
      </c>
      <c r="R5" s="262"/>
      <c r="S5" s="262"/>
    </row>
    <row r="6" spans="1:19" ht="15.75" thickBo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 t="s">
        <v>26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4">
        <v>16</v>
      </c>
      <c r="Q6" s="114">
        <v>17</v>
      </c>
      <c r="R6" s="4">
        <v>18</v>
      </c>
      <c r="S6" s="4">
        <v>19</v>
      </c>
    </row>
    <row r="7" spans="1:19" ht="19.5" thickBot="1">
      <c r="A7" s="265" t="s">
        <v>27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7"/>
      <c r="S7" s="268"/>
    </row>
    <row r="8" spans="1:19" ht="16.5" thickBot="1">
      <c r="A8" s="6" t="s">
        <v>28</v>
      </c>
      <c r="B8" s="7" t="s">
        <v>29</v>
      </c>
      <c r="C8" s="7" t="s">
        <v>28</v>
      </c>
      <c r="D8" s="7" t="s">
        <v>30</v>
      </c>
      <c r="E8" s="269" t="s">
        <v>31</v>
      </c>
      <c r="F8" s="269"/>
      <c r="G8" s="270"/>
      <c r="H8" s="8">
        <f>SUM(H9:H9)</f>
        <v>2.2000000000000002</v>
      </c>
      <c r="I8" s="9">
        <f>SUM(I9:I9)</f>
        <v>562</v>
      </c>
      <c r="J8" s="10">
        <f>SUM(J9:J9)</f>
        <v>484</v>
      </c>
      <c r="K8" s="7" t="s">
        <v>28</v>
      </c>
      <c r="L8" s="7" t="s">
        <v>28</v>
      </c>
      <c r="M8" s="11" t="s">
        <v>28</v>
      </c>
      <c r="N8" s="11" t="s">
        <v>28</v>
      </c>
      <c r="O8" s="11" t="s">
        <v>28</v>
      </c>
      <c r="P8" s="7" t="s">
        <v>28</v>
      </c>
      <c r="Q8" s="234" t="s">
        <v>28</v>
      </c>
      <c r="R8" s="12"/>
      <c r="S8" s="13"/>
    </row>
    <row r="9" spans="1:19" ht="16.5" thickBot="1">
      <c r="A9" s="14">
        <v>1</v>
      </c>
      <c r="B9" s="15" t="s">
        <v>29</v>
      </c>
      <c r="C9" s="16">
        <v>4</v>
      </c>
      <c r="D9" s="15" t="s">
        <v>30</v>
      </c>
      <c r="E9" s="16" t="s">
        <v>40</v>
      </c>
      <c r="F9" s="248">
        <v>26</v>
      </c>
      <c r="G9" s="18" t="s">
        <v>243</v>
      </c>
      <c r="H9" s="19">
        <v>2.2000000000000002</v>
      </c>
      <c r="I9" s="20">
        <v>562</v>
      </c>
      <c r="J9" s="20">
        <v>484</v>
      </c>
      <c r="K9" s="15" t="s">
        <v>34</v>
      </c>
      <c r="L9" s="15" t="s">
        <v>28</v>
      </c>
      <c r="M9" s="21" t="s">
        <v>35</v>
      </c>
      <c r="N9" s="21" t="s">
        <v>320</v>
      </c>
      <c r="O9" s="21" t="s">
        <v>319</v>
      </c>
      <c r="P9" s="15" t="s">
        <v>38</v>
      </c>
      <c r="Q9" s="231" t="s">
        <v>251</v>
      </c>
      <c r="R9" s="22"/>
      <c r="S9" s="23"/>
    </row>
    <row r="10" spans="1:19" ht="16.5" thickBot="1">
      <c r="A10" s="6" t="s">
        <v>28</v>
      </c>
      <c r="B10" s="7" t="s">
        <v>69</v>
      </c>
      <c r="C10" s="7" t="s">
        <v>28</v>
      </c>
      <c r="D10" s="7" t="s">
        <v>30</v>
      </c>
      <c r="E10" s="269" t="s">
        <v>31</v>
      </c>
      <c r="F10" s="269"/>
      <c r="G10" s="270"/>
      <c r="H10" s="37">
        <f>H11</f>
        <v>0.7</v>
      </c>
      <c r="I10" s="38">
        <f>SUM(I11:I11)</f>
        <v>209</v>
      </c>
      <c r="J10" s="39">
        <f>SUM(J11:J11)</f>
        <v>181</v>
      </c>
      <c r="K10" s="7" t="s">
        <v>28</v>
      </c>
      <c r="L10" s="7" t="s">
        <v>28</v>
      </c>
      <c r="M10" s="11" t="s">
        <v>28</v>
      </c>
      <c r="N10" s="11" t="s">
        <v>28</v>
      </c>
      <c r="O10" s="11" t="s">
        <v>28</v>
      </c>
      <c r="P10" s="7" t="s">
        <v>28</v>
      </c>
      <c r="Q10" s="234" t="s">
        <v>28</v>
      </c>
      <c r="R10" s="12"/>
      <c r="S10" s="13"/>
    </row>
    <row r="11" spans="1:19" ht="16.5" thickBot="1">
      <c r="A11" s="14">
        <v>1</v>
      </c>
      <c r="B11" s="15" t="s">
        <v>69</v>
      </c>
      <c r="C11" s="16">
        <v>2</v>
      </c>
      <c r="D11" s="15" t="s">
        <v>30</v>
      </c>
      <c r="E11" s="16" t="s">
        <v>42</v>
      </c>
      <c r="F11" s="242">
        <v>19</v>
      </c>
      <c r="G11" s="53">
        <v>12</v>
      </c>
      <c r="H11" s="53">
        <v>0.7</v>
      </c>
      <c r="I11" s="53">
        <v>209</v>
      </c>
      <c r="J11" s="53">
        <v>181</v>
      </c>
      <c r="K11" s="15" t="s">
        <v>34</v>
      </c>
      <c r="L11" s="15" t="s">
        <v>28</v>
      </c>
      <c r="M11" s="43" t="s">
        <v>35</v>
      </c>
      <c r="N11" s="43" t="s">
        <v>321</v>
      </c>
      <c r="O11" s="43" t="s">
        <v>322</v>
      </c>
      <c r="P11" s="15" t="s">
        <v>38</v>
      </c>
      <c r="Q11" s="231" t="s">
        <v>125</v>
      </c>
      <c r="R11" s="22"/>
      <c r="S11" s="23"/>
    </row>
    <row r="12" spans="1:19" ht="16.5" thickBot="1">
      <c r="A12" s="6" t="s">
        <v>28</v>
      </c>
      <c r="B12" s="7" t="s">
        <v>77</v>
      </c>
      <c r="C12" s="7" t="s">
        <v>28</v>
      </c>
      <c r="D12" s="7" t="s">
        <v>30</v>
      </c>
      <c r="E12" s="269" t="s">
        <v>31</v>
      </c>
      <c r="F12" s="269"/>
      <c r="G12" s="270"/>
      <c r="H12" s="8">
        <f>SUM(H13:H14)</f>
        <v>4.0999999999999996</v>
      </c>
      <c r="I12" s="9">
        <f>SUM(I13:I14)</f>
        <v>1621</v>
      </c>
      <c r="J12" s="10">
        <f>SUM(J13:J14)</f>
        <v>1392</v>
      </c>
      <c r="K12" s="7" t="s">
        <v>28</v>
      </c>
      <c r="L12" s="7" t="s">
        <v>28</v>
      </c>
      <c r="M12" s="11" t="s">
        <v>28</v>
      </c>
      <c r="N12" s="11" t="s">
        <v>28</v>
      </c>
      <c r="O12" s="11" t="s">
        <v>28</v>
      </c>
      <c r="P12" s="7" t="s">
        <v>28</v>
      </c>
      <c r="Q12" s="234" t="s">
        <v>28</v>
      </c>
      <c r="R12" s="12"/>
      <c r="S12" s="13"/>
    </row>
    <row r="13" spans="1:19" ht="15.75">
      <c r="A13" s="14">
        <v>1</v>
      </c>
      <c r="B13" s="15" t="s">
        <v>77</v>
      </c>
      <c r="C13" s="16">
        <v>2</v>
      </c>
      <c r="D13" s="15" t="s">
        <v>30</v>
      </c>
      <c r="E13" s="66" t="s">
        <v>42</v>
      </c>
      <c r="F13" s="248">
        <v>23</v>
      </c>
      <c r="G13" s="18" t="s">
        <v>81</v>
      </c>
      <c r="H13" s="40">
        <v>2.2999999999999998</v>
      </c>
      <c r="I13" s="67">
        <v>1004</v>
      </c>
      <c r="J13" s="41">
        <v>872</v>
      </c>
      <c r="K13" s="15" t="s">
        <v>34</v>
      </c>
      <c r="L13" s="15" t="s">
        <v>28</v>
      </c>
      <c r="M13" s="42" t="s">
        <v>35</v>
      </c>
      <c r="N13" s="43" t="s">
        <v>318</v>
      </c>
      <c r="O13" s="43" t="s">
        <v>319</v>
      </c>
      <c r="P13" s="15" t="s">
        <v>38</v>
      </c>
      <c r="Q13" s="231" t="s">
        <v>80</v>
      </c>
      <c r="R13" s="22"/>
      <c r="S13" s="23"/>
    </row>
    <row r="14" spans="1:19" ht="16.5" thickBot="1">
      <c r="A14" s="24">
        <v>2</v>
      </c>
      <c r="B14" s="22" t="s">
        <v>77</v>
      </c>
      <c r="C14" s="25">
        <v>4</v>
      </c>
      <c r="D14" s="22" t="s">
        <v>30</v>
      </c>
      <c r="E14" s="68" t="s">
        <v>40</v>
      </c>
      <c r="F14" s="246">
        <v>26</v>
      </c>
      <c r="G14" s="48" t="s">
        <v>203</v>
      </c>
      <c r="H14" s="44">
        <v>1.8</v>
      </c>
      <c r="I14" s="69">
        <v>617</v>
      </c>
      <c r="J14" s="45">
        <v>520</v>
      </c>
      <c r="K14" s="22" t="s">
        <v>34</v>
      </c>
      <c r="L14" s="22" t="s">
        <v>28</v>
      </c>
      <c r="M14" s="5" t="s">
        <v>35</v>
      </c>
      <c r="N14" s="43" t="s">
        <v>318</v>
      </c>
      <c r="O14" s="43" t="s">
        <v>319</v>
      </c>
      <c r="P14" s="22" t="s">
        <v>38</v>
      </c>
      <c r="Q14" s="231" t="s">
        <v>80</v>
      </c>
      <c r="R14" s="22"/>
      <c r="S14" s="23"/>
    </row>
    <row r="15" spans="1:19" ht="19.5" thickBot="1">
      <c r="A15" s="272" t="s">
        <v>85</v>
      </c>
      <c r="B15" s="273"/>
      <c r="C15" s="273"/>
      <c r="D15" s="273"/>
      <c r="E15" s="273"/>
      <c r="F15" s="273"/>
      <c r="G15" s="274"/>
      <c r="H15" s="8">
        <f>H8+H10+H12</f>
        <v>7</v>
      </c>
      <c r="I15" s="254">
        <f>I8+I10+I12</f>
        <v>2392</v>
      </c>
      <c r="J15" s="254">
        <f>J8+J10+J12</f>
        <v>2057</v>
      </c>
      <c r="K15" s="72" t="s">
        <v>28</v>
      </c>
      <c r="L15" s="72" t="s">
        <v>28</v>
      </c>
      <c r="M15" s="73" t="s">
        <v>28</v>
      </c>
      <c r="N15" s="73" t="s">
        <v>28</v>
      </c>
      <c r="O15" s="73" t="s">
        <v>28</v>
      </c>
      <c r="P15" s="72" t="s">
        <v>28</v>
      </c>
      <c r="Q15" s="234" t="s">
        <v>28</v>
      </c>
      <c r="R15" s="74"/>
      <c r="S15" s="75"/>
    </row>
    <row r="16" spans="1:19" ht="19.5" thickBot="1">
      <c r="A16" s="275" t="s">
        <v>86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7"/>
      <c r="S16" s="278"/>
    </row>
    <row r="17" spans="1:19" ht="16.5" thickBot="1">
      <c r="A17" s="76" t="s">
        <v>28</v>
      </c>
      <c r="B17" s="77" t="s">
        <v>54</v>
      </c>
      <c r="C17" s="77" t="s">
        <v>28</v>
      </c>
      <c r="D17" s="77" t="s">
        <v>87</v>
      </c>
      <c r="E17" s="269" t="s">
        <v>31</v>
      </c>
      <c r="F17" s="269"/>
      <c r="G17" s="270"/>
      <c r="H17" s="78">
        <f>SUM(H18:H26)</f>
        <v>9.5</v>
      </c>
      <c r="I17" s="79">
        <f>SUM(I18:I26)</f>
        <v>38</v>
      </c>
      <c r="J17" s="105">
        <f>SUM(J18:J26)</f>
        <v>13</v>
      </c>
      <c r="K17" s="77" t="s">
        <v>28</v>
      </c>
      <c r="L17" s="77" t="s">
        <v>28</v>
      </c>
      <c r="M17" s="80" t="s">
        <v>28</v>
      </c>
      <c r="N17" s="80" t="s">
        <v>28</v>
      </c>
      <c r="O17" s="80" t="s">
        <v>28</v>
      </c>
      <c r="P17" s="77" t="s">
        <v>28</v>
      </c>
      <c r="Q17" s="235" t="s">
        <v>28</v>
      </c>
      <c r="R17" s="81"/>
      <c r="S17" s="82"/>
    </row>
    <row r="18" spans="1:19" ht="15.75">
      <c r="A18" s="83">
        <v>1</v>
      </c>
      <c r="B18" s="106" t="s">
        <v>54</v>
      </c>
      <c r="C18" s="107">
        <v>4</v>
      </c>
      <c r="D18" s="83" t="s">
        <v>88</v>
      </c>
      <c r="E18" s="108" t="s">
        <v>190</v>
      </c>
      <c r="F18" s="244">
        <v>5</v>
      </c>
      <c r="G18" s="258" t="s">
        <v>43</v>
      </c>
      <c r="H18" s="110">
        <v>2.7</v>
      </c>
      <c r="I18" s="111">
        <v>9</v>
      </c>
      <c r="J18" s="111">
        <v>5</v>
      </c>
      <c r="K18" s="83" t="s">
        <v>105</v>
      </c>
      <c r="L18" s="15" t="s">
        <v>28</v>
      </c>
      <c r="M18" s="21" t="s">
        <v>35</v>
      </c>
      <c r="N18" s="21" t="s">
        <v>325</v>
      </c>
      <c r="O18" s="21" t="s">
        <v>324</v>
      </c>
      <c r="P18" s="83" t="s">
        <v>38</v>
      </c>
      <c r="Q18" s="108" t="s">
        <v>108</v>
      </c>
      <c r="R18" s="4"/>
      <c r="S18" s="4"/>
    </row>
    <row r="19" spans="1:19" ht="15.75">
      <c r="A19" s="4">
        <v>2</v>
      </c>
      <c r="B19" s="112" t="s">
        <v>54</v>
      </c>
      <c r="C19" s="113">
        <v>4</v>
      </c>
      <c r="D19" s="4" t="s">
        <v>88</v>
      </c>
      <c r="E19" s="114" t="s">
        <v>190</v>
      </c>
      <c r="F19" s="245">
        <v>58</v>
      </c>
      <c r="G19" s="115">
        <v>9</v>
      </c>
      <c r="H19" s="116">
        <v>2.1</v>
      </c>
      <c r="I19" s="117">
        <v>11</v>
      </c>
      <c r="J19" s="117">
        <v>8</v>
      </c>
      <c r="K19" s="4" t="s">
        <v>105</v>
      </c>
      <c r="L19" s="22" t="s">
        <v>28</v>
      </c>
      <c r="M19" s="5" t="s">
        <v>35</v>
      </c>
      <c r="N19" s="21" t="s">
        <v>325</v>
      </c>
      <c r="O19" s="21" t="s">
        <v>324</v>
      </c>
      <c r="P19" s="4" t="s">
        <v>38</v>
      </c>
      <c r="Q19" s="114" t="s">
        <v>112</v>
      </c>
      <c r="R19" s="4"/>
      <c r="S19" s="4"/>
    </row>
    <row r="20" spans="1:19" ht="15.75">
      <c r="A20" s="4">
        <v>3</v>
      </c>
      <c r="B20" s="112" t="s">
        <v>54</v>
      </c>
      <c r="C20" s="113">
        <v>4</v>
      </c>
      <c r="D20" s="4" t="s">
        <v>88</v>
      </c>
      <c r="E20" s="114" t="s">
        <v>190</v>
      </c>
      <c r="F20" s="245">
        <v>77</v>
      </c>
      <c r="G20" s="115">
        <v>11</v>
      </c>
      <c r="H20" s="116">
        <v>0.8</v>
      </c>
      <c r="I20" s="117">
        <v>3</v>
      </c>
      <c r="J20" s="117">
        <v>0</v>
      </c>
      <c r="K20" s="4" t="s">
        <v>105</v>
      </c>
      <c r="L20" s="22" t="s">
        <v>28</v>
      </c>
      <c r="M20" s="5" t="s">
        <v>35</v>
      </c>
      <c r="N20" s="21" t="s">
        <v>325</v>
      </c>
      <c r="O20" s="21" t="s">
        <v>324</v>
      </c>
      <c r="P20" s="4" t="s">
        <v>38</v>
      </c>
      <c r="Q20" s="114" t="s">
        <v>326</v>
      </c>
      <c r="R20" s="4"/>
      <c r="S20" s="4"/>
    </row>
    <row r="21" spans="1:19" ht="15.75">
      <c r="A21" s="4">
        <v>4</v>
      </c>
      <c r="B21" s="112" t="s">
        <v>54</v>
      </c>
      <c r="C21" s="113">
        <v>4</v>
      </c>
      <c r="D21" s="4" t="s">
        <v>88</v>
      </c>
      <c r="E21" s="114" t="s">
        <v>190</v>
      </c>
      <c r="F21" s="245">
        <v>83</v>
      </c>
      <c r="G21" s="115">
        <v>1</v>
      </c>
      <c r="H21" s="116">
        <v>0.7</v>
      </c>
      <c r="I21" s="117">
        <v>3</v>
      </c>
      <c r="J21" s="117">
        <v>0</v>
      </c>
      <c r="K21" s="4" t="s">
        <v>105</v>
      </c>
      <c r="L21" s="22" t="s">
        <v>28</v>
      </c>
      <c r="M21" s="5" t="s">
        <v>35</v>
      </c>
      <c r="N21" s="21" t="s">
        <v>325</v>
      </c>
      <c r="O21" s="21" t="s">
        <v>324</v>
      </c>
      <c r="P21" s="4" t="s">
        <v>38</v>
      </c>
      <c r="Q21" s="114" t="s">
        <v>326</v>
      </c>
      <c r="R21" s="4"/>
      <c r="S21" s="4"/>
    </row>
    <row r="22" spans="1:19" ht="15.75">
      <c r="A22" s="4">
        <v>5</v>
      </c>
      <c r="B22" s="112" t="s">
        <v>54</v>
      </c>
      <c r="C22" s="113">
        <v>4</v>
      </c>
      <c r="D22" s="4" t="s">
        <v>88</v>
      </c>
      <c r="E22" s="114" t="s">
        <v>190</v>
      </c>
      <c r="F22" s="245">
        <v>101</v>
      </c>
      <c r="G22" s="115">
        <v>5</v>
      </c>
      <c r="H22" s="116">
        <v>0.8</v>
      </c>
      <c r="I22" s="117">
        <v>3</v>
      </c>
      <c r="J22" s="117">
        <v>0</v>
      </c>
      <c r="K22" s="4" t="s">
        <v>105</v>
      </c>
      <c r="L22" s="22" t="s">
        <v>28</v>
      </c>
      <c r="M22" s="5" t="s">
        <v>35</v>
      </c>
      <c r="N22" s="21" t="s">
        <v>325</v>
      </c>
      <c r="O22" s="21" t="s">
        <v>324</v>
      </c>
      <c r="P22" s="4" t="s">
        <v>38</v>
      </c>
      <c r="Q22" s="114" t="s">
        <v>326</v>
      </c>
      <c r="R22" s="4"/>
      <c r="S22" s="4"/>
    </row>
    <row r="23" spans="1:19" ht="15.75">
      <c r="A23" s="4">
        <v>6</v>
      </c>
      <c r="B23" s="112" t="s">
        <v>54</v>
      </c>
      <c r="C23" s="113">
        <v>4</v>
      </c>
      <c r="D23" s="4" t="s">
        <v>88</v>
      </c>
      <c r="E23" s="114" t="s">
        <v>190</v>
      </c>
      <c r="F23" s="245">
        <v>108</v>
      </c>
      <c r="G23" s="258" t="s">
        <v>49</v>
      </c>
      <c r="H23" s="116">
        <v>0.3</v>
      </c>
      <c r="I23" s="117">
        <v>1</v>
      </c>
      <c r="J23" s="117">
        <v>0</v>
      </c>
      <c r="K23" s="4" t="s">
        <v>105</v>
      </c>
      <c r="L23" s="22" t="s">
        <v>28</v>
      </c>
      <c r="M23" s="5" t="s">
        <v>35</v>
      </c>
      <c r="N23" s="21" t="s">
        <v>325</v>
      </c>
      <c r="O23" s="21" t="s">
        <v>324</v>
      </c>
      <c r="P23" s="4" t="s">
        <v>116</v>
      </c>
      <c r="Q23" s="114" t="s">
        <v>117</v>
      </c>
      <c r="R23" s="4"/>
      <c r="S23" s="4"/>
    </row>
    <row r="24" spans="1:19" ht="15.75">
      <c r="A24" s="4">
        <v>7</v>
      </c>
      <c r="B24" s="112" t="s">
        <v>54</v>
      </c>
      <c r="C24" s="113">
        <v>4</v>
      </c>
      <c r="D24" s="4" t="s">
        <v>88</v>
      </c>
      <c r="E24" s="114" t="s">
        <v>190</v>
      </c>
      <c r="F24" s="245">
        <v>114</v>
      </c>
      <c r="G24" s="258" t="s">
        <v>327</v>
      </c>
      <c r="H24" s="116">
        <v>0.3</v>
      </c>
      <c r="I24" s="117">
        <v>1</v>
      </c>
      <c r="J24" s="117">
        <v>0</v>
      </c>
      <c r="K24" s="4" t="s">
        <v>105</v>
      </c>
      <c r="L24" s="22" t="s">
        <v>28</v>
      </c>
      <c r="M24" s="5" t="s">
        <v>35</v>
      </c>
      <c r="N24" s="21" t="s">
        <v>325</v>
      </c>
      <c r="O24" s="21" t="s">
        <v>324</v>
      </c>
      <c r="P24" s="4" t="s">
        <v>38</v>
      </c>
      <c r="Q24" s="114" t="s">
        <v>326</v>
      </c>
      <c r="R24" s="4"/>
      <c r="S24" s="4"/>
    </row>
    <row r="25" spans="1:19" ht="15.75">
      <c r="A25" s="4">
        <v>8</v>
      </c>
      <c r="B25" s="112" t="s">
        <v>54</v>
      </c>
      <c r="C25" s="113">
        <v>4</v>
      </c>
      <c r="D25" s="4" t="s">
        <v>88</v>
      </c>
      <c r="E25" s="114" t="s">
        <v>190</v>
      </c>
      <c r="F25" s="245">
        <v>118</v>
      </c>
      <c r="G25" s="115">
        <v>5</v>
      </c>
      <c r="H25" s="116">
        <v>0.7</v>
      </c>
      <c r="I25" s="117">
        <v>3</v>
      </c>
      <c r="J25" s="117">
        <v>0</v>
      </c>
      <c r="K25" s="4" t="s">
        <v>105</v>
      </c>
      <c r="L25" s="22" t="s">
        <v>28</v>
      </c>
      <c r="M25" s="5" t="s">
        <v>35</v>
      </c>
      <c r="N25" s="21" t="s">
        <v>325</v>
      </c>
      <c r="O25" s="21" t="s">
        <v>324</v>
      </c>
      <c r="P25" s="4" t="s">
        <v>38</v>
      </c>
      <c r="Q25" s="114" t="s">
        <v>326</v>
      </c>
      <c r="R25" s="4"/>
      <c r="S25" s="4"/>
    </row>
    <row r="26" spans="1:19" ht="16.5" thickBot="1">
      <c r="A26" s="4">
        <v>9</v>
      </c>
      <c r="B26" s="112" t="s">
        <v>54</v>
      </c>
      <c r="C26" s="113">
        <v>4</v>
      </c>
      <c r="D26" s="4" t="s">
        <v>88</v>
      </c>
      <c r="E26" s="114" t="s">
        <v>190</v>
      </c>
      <c r="F26" s="245">
        <v>153</v>
      </c>
      <c r="G26" s="115">
        <v>2</v>
      </c>
      <c r="H26" s="116">
        <v>1.1000000000000001</v>
      </c>
      <c r="I26" s="117">
        <v>4</v>
      </c>
      <c r="J26" s="117">
        <v>0</v>
      </c>
      <c r="K26" s="4" t="s">
        <v>105</v>
      </c>
      <c r="L26" s="22" t="s">
        <v>28</v>
      </c>
      <c r="M26" s="5" t="s">
        <v>35</v>
      </c>
      <c r="N26" s="21" t="s">
        <v>325</v>
      </c>
      <c r="O26" s="21" t="s">
        <v>324</v>
      </c>
      <c r="P26" s="4" t="s">
        <v>38</v>
      </c>
      <c r="Q26" s="114" t="s">
        <v>122</v>
      </c>
      <c r="R26" s="4"/>
      <c r="S26" s="4"/>
    </row>
    <row r="27" spans="1:19" ht="16.5" thickBot="1">
      <c r="A27" s="76" t="s">
        <v>28</v>
      </c>
      <c r="B27" s="77" t="s">
        <v>77</v>
      </c>
      <c r="C27" s="77" t="s">
        <v>28</v>
      </c>
      <c r="D27" s="77" t="s">
        <v>87</v>
      </c>
      <c r="E27" s="269" t="s">
        <v>31</v>
      </c>
      <c r="F27" s="269"/>
      <c r="G27" s="270"/>
      <c r="H27" s="78">
        <f>SUM(H28:H30)</f>
        <v>6.3000000000000007</v>
      </c>
      <c r="I27" s="79">
        <f>SUM(I28:I30)</f>
        <v>22</v>
      </c>
      <c r="J27" s="105">
        <f>SUM(J28:J30)</f>
        <v>14</v>
      </c>
      <c r="K27" s="77" t="s">
        <v>28</v>
      </c>
      <c r="L27" s="77" t="s">
        <v>28</v>
      </c>
      <c r="M27" s="80" t="s">
        <v>28</v>
      </c>
      <c r="N27" s="80" t="s">
        <v>28</v>
      </c>
      <c r="O27" s="80" t="s">
        <v>28</v>
      </c>
      <c r="P27" s="77" t="s">
        <v>28</v>
      </c>
      <c r="Q27" s="235" t="s">
        <v>28</v>
      </c>
      <c r="R27" s="81"/>
      <c r="S27" s="82"/>
    </row>
    <row r="28" spans="1:19">
      <c r="A28" s="83">
        <v>1</v>
      </c>
      <c r="B28" s="83" t="s">
        <v>77</v>
      </c>
      <c r="C28" s="135">
        <v>4</v>
      </c>
      <c r="D28" s="83" t="s">
        <v>87</v>
      </c>
      <c r="E28" s="136" t="s">
        <v>190</v>
      </c>
      <c r="F28" s="135">
        <v>28</v>
      </c>
      <c r="G28" s="137" t="s">
        <v>266</v>
      </c>
      <c r="H28" s="138">
        <v>4.2</v>
      </c>
      <c r="I28" s="139">
        <v>7</v>
      </c>
      <c r="J28" s="140">
        <v>4</v>
      </c>
      <c r="K28" s="83" t="s">
        <v>34</v>
      </c>
      <c r="L28" s="83" t="s">
        <v>28</v>
      </c>
      <c r="M28" s="21" t="s">
        <v>35</v>
      </c>
      <c r="N28" s="21" t="s">
        <v>330</v>
      </c>
      <c r="O28" s="21" t="s">
        <v>324</v>
      </c>
      <c r="P28" s="83" t="s">
        <v>38</v>
      </c>
      <c r="Q28" s="108" t="s">
        <v>331</v>
      </c>
      <c r="R28" s="4"/>
      <c r="S28" s="4"/>
    </row>
    <row r="29" spans="1:19">
      <c r="A29" s="4">
        <v>2</v>
      </c>
      <c r="B29" s="4" t="s">
        <v>77</v>
      </c>
      <c r="C29" s="141">
        <v>4</v>
      </c>
      <c r="D29" s="4" t="s">
        <v>87</v>
      </c>
      <c r="E29" s="142" t="s">
        <v>190</v>
      </c>
      <c r="F29" s="141">
        <v>28</v>
      </c>
      <c r="G29" s="143" t="s">
        <v>197</v>
      </c>
      <c r="H29" s="144">
        <v>0.9</v>
      </c>
      <c r="I29" s="145">
        <v>3</v>
      </c>
      <c r="J29" s="146">
        <v>0</v>
      </c>
      <c r="K29" s="4" t="s">
        <v>34</v>
      </c>
      <c r="L29" s="4"/>
      <c r="M29" s="21" t="s">
        <v>35</v>
      </c>
      <c r="N29" s="21" t="s">
        <v>330</v>
      </c>
      <c r="O29" s="21" t="s">
        <v>324</v>
      </c>
      <c r="P29" s="83" t="s">
        <v>38</v>
      </c>
      <c r="Q29" s="108" t="s">
        <v>331</v>
      </c>
      <c r="R29" s="4"/>
      <c r="S29" s="4"/>
    </row>
    <row r="30" spans="1:19" ht="15.75" thickBot="1">
      <c r="A30" s="4">
        <v>3</v>
      </c>
      <c r="B30" s="4" t="s">
        <v>77</v>
      </c>
      <c r="C30" s="141">
        <v>4</v>
      </c>
      <c r="D30" s="4" t="s">
        <v>87</v>
      </c>
      <c r="E30" s="142" t="s">
        <v>190</v>
      </c>
      <c r="F30" s="141">
        <v>4</v>
      </c>
      <c r="G30" s="143" t="s">
        <v>217</v>
      </c>
      <c r="H30" s="147">
        <v>1.2</v>
      </c>
      <c r="I30" s="145">
        <v>12</v>
      </c>
      <c r="J30" s="146">
        <v>10</v>
      </c>
      <c r="K30" s="4" t="s">
        <v>34</v>
      </c>
      <c r="L30" s="4" t="s">
        <v>28</v>
      </c>
      <c r="M30" s="5" t="s">
        <v>35</v>
      </c>
      <c r="N30" s="21" t="s">
        <v>330</v>
      </c>
      <c r="O30" s="21" t="s">
        <v>324</v>
      </c>
      <c r="P30" s="83" t="s">
        <v>38</v>
      </c>
      <c r="Q30" s="108" t="s">
        <v>332</v>
      </c>
      <c r="R30" s="4"/>
      <c r="S30" s="4"/>
    </row>
    <row r="31" spans="1:19" ht="19.5" thickBot="1">
      <c r="A31" s="279" t="s">
        <v>134</v>
      </c>
      <c r="B31" s="280"/>
      <c r="C31" s="280"/>
      <c r="D31" s="280"/>
      <c r="E31" s="280"/>
      <c r="F31" s="280"/>
      <c r="G31" s="281"/>
      <c r="H31" s="149">
        <f>H17+H27</f>
        <v>15.8</v>
      </c>
      <c r="I31" s="255">
        <f>I17+I27</f>
        <v>60</v>
      </c>
      <c r="J31" s="255">
        <f>J17+J27</f>
        <v>27</v>
      </c>
      <c r="K31" s="152" t="s">
        <v>28</v>
      </c>
      <c r="L31" s="152" t="s">
        <v>28</v>
      </c>
      <c r="M31" s="153" t="s">
        <v>28</v>
      </c>
      <c r="N31" s="153" t="s">
        <v>28</v>
      </c>
      <c r="O31" s="153" t="s">
        <v>28</v>
      </c>
      <c r="P31" s="152" t="s">
        <v>28</v>
      </c>
      <c r="Q31" s="236" t="s">
        <v>28</v>
      </c>
      <c r="R31" s="154"/>
      <c r="S31" s="155"/>
    </row>
    <row r="32" spans="1:19" ht="16.5" thickBot="1">
      <c r="A32" s="156" t="s">
        <v>28</v>
      </c>
      <c r="B32" s="157" t="s">
        <v>54</v>
      </c>
      <c r="C32" s="157" t="s">
        <v>28</v>
      </c>
      <c r="D32" s="157" t="s">
        <v>135</v>
      </c>
      <c r="E32" s="269" t="s">
        <v>31</v>
      </c>
      <c r="F32" s="269"/>
      <c r="G32" s="270"/>
      <c r="H32" s="78">
        <f>SUM(H33:H34)</f>
        <v>4.4000000000000004</v>
      </c>
      <c r="I32" s="79">
        <f>SUM(I33:I34)</f>
        <v>39</v>
      </c>
      <c r="J32" s="79">
        <f>SUM(J33:J34)</f>
        <v>37</v>
      </c>
      <c r="K32" s="157" t="s">
        <v>28</v>
      </c>
      <c r="L32" s="157" t="s">
        <v>28</v>
      </c>
      <c r="M32" s="158" t="s">
        <v>28</v>
      </c>
      <c r="N32" s="158" t="s">
        <v>28</v>
      </c>
      <c r="O32" s="158" t="s">
        <v>28</v>
      </c>
      <c r="P32" s="157" t="s">
        <v>28</v>
      </c>
      <c r="Q32" s="235" t="s">
        <v>28</v>
      </c>
      <c r="R32" s="81"/>
      <c r="S32" s="82"/>
    </row>
    <row r="33" spans="1:19" ht="15.75">
      <c r="A33" s="166">
        <v>1</v>
      </c>
      <c r="B33" s="106" t="s">
        <v>54</v>
      </c>
      <c r="C33" s="128">
        <v>4</v>
      </c>
      <c r="D33" s="83" t="s">
        <v>135</v>
      </c>
      <c r="E33" s="135" t="s">
        <v>190</v>
      </c>
      <c r="F33" s="244">
        <v>54</v>
      </c>
      <c r="G33" s="111">
        <v>4</v>
      </c>
      <c r="H33" s="167">
        <v>3.2</v>
      </c>
      <c r="I33" s="111">
        <v>27</v>
      </c>
      <c r="J33" s="111">
        <v>27</v>
      </c>
      <c r="K33" s="83" t="s">
        <v>105</v>
      </c>
      <c r="L33" s="15" t="s">
        <v>28</v>
      </c>
      <c r="M33" s="21" t="s">
        <v>35</v>
      </c>
      <c r="N33" s="21" t="s">
        <v>328</v>
      </c>
      <c r="O33" s="21" t="s">
        <v>324</v>
      </c>
      <c r="P33" s="83" t="s">
        <v>38</v>
      </c>
      <c r="Q33" s="114" t="s">
        <v>140</v>
      </c>
      <c r="R33" s="4"/>
      <c r="S33" s="4"/>
    </row>
    <row r="34" spans="1:19" ht="16.5" thickBot="1">
      <c r="A34" s="168">
        <v>2</v>
      </c>
      <c r="B34" s="112" t="s">
        <v>54</v>
      </c>
      <c r="C34" s="113">
        <v>2</v>
      </c>
      <c r="D34" s="4" t="s">
        <v>135</v>
      </c>
      <c r="E34" s="141" t="s">
        <v>190</v>
      </c>
      <c r="F34" s="245">
        <v>141</v>
      </c>
      <c r="G34" s="117">
        <v>11</v>
      </c>
      <c r="H34" s="169">
        <v>1.2</v>
      </c>
      <c r="I34" s="117">
        <v>12</v>
      </c>
      <c r="J34" s="117">
        <v>10</v>
      </c>
      <c r="K34" s="4" t="s">
        <v>105</v>
      </c>
      <c r="L34" s="22" t="s">
        <v>28</v>
      </c>
      <c r="M34" s="5" t="s">
        <v>35</v>
      </c>
      <c r="N34" s="21" t="s">
        <v>328</v>
      </c>
      <c r="O34" s="21" t="s">
        <v>324</v>
      </c>
      <c r="P34" s="4" t="s">
        <v>38</v>
      </c>
      <c r="Q34" s="114" t="s">
        <v>61</v>
      </c>
      <c r="R34" s="4"/>
      <c r="S34" s="4"/>
    </row>
    <row r="35" spans="1:19" ht="16.5" thickBot="1">
      <c r="A35" s="156" t="s">
        <v>28</v>
      </c>
      <c r="B35" s="157" t="s">
        <v>77</v>
      </c>
      <c r="C35" s="157" t="s">
        <v>28</v>
      </c>
      <c r="D35" s="157" t="s">
        <v>135</v>
      </c>
      <c r="E35" s="269" t="s">
        <v>31</v>
      </c>
      <c r="F35" s="269"/>
      <c r="G35" s="269"/>
      <c r="H35" s="174">
        <f>SUM(H36:H36)</f>
        <v>5.7</v>
      </c>
      <c r="I35" s="105">
        <f>SUM(I36:I36)</f>
        <v>15</v>
      </c>
      <c r="J35" s="105">
        <f>SUM(J36:J36)</f>
        <v>12</v>
      </c>
      <c r="K35" s="157" t="s">
        <v>28</v>
      </c>
      <c r="L35" s="157" t="s">
        <v>28</v>
      </c>
      <c r="M35" s="158" t="s">
        <v>28</v>
      </c>
      <c r="N35" s="158" t="s">
        <v>28</v>
      </c>
      <c r="O35" s="158" t="s">
        <v>28</v>
      </c>
      <c r="P35" s="157" t="s">
        <v>28</v>
      </c>
      <c r="Q35" s="235" t="s">
        <v>28</v>
      </c>
      <c r="R35" s="81"/>
      <c r="S35" s="82"/>
    </row>
    <row r="36" spans="1:19" ht="15.75" thickBot="1">
      <c r="A36" s="166">
        <v>1</v>
      </c>
      <c r="B36" s="83" t="s">
        <v>77</v>
      </c>
      <c r="C36" s="83">
        <v>4</v>
      </c>
      <c r="D36" s="83" t="s">
        <v>135</v>
      </c>
      <c r="E36" s="136" t="s">
        <v>190</v>
      </c>
      <c r="F36" s="135">
        <v>41</v>
      </c>
      <c r="G36" s="175" t="s">
        <v>266</v>
      </c>
      <c r="H36" s="176">
        <v>5.7</v>
      </c>
      <c r="I36" s="140">
        <v>15</v>
      </c>
      <c r="J36" s="140">
        <v>12</v>
      </c>
      <c r="K36" s="83" t="s">
        <v>105</v>
      </c>
      <c r="L36" s="83" t="s">
        <v>28</v>
      </c>
      <c r="M36" s="21" t="s">
        <v>35</v>
      </c>
      <c r="N36" s="21" t="s">
        <v>333</v>
      </c>
      <c r="O36" s="21" t="s">
        <v>334</v>
      </c>
      <c r="P36" s="83" t="s">
        <v>38</v>
      </c>
      <c r="Q36" s="108" t="s">
        <v>84</v>
      </c>
      <c r="R36" s="4"/>
      <c r="S36" s="4"/>
    </row>
    <row r="37" spans="1:19" ht="19.5" thickBot="1">
      <c r="A37" s="289" t="s">
        <v>145</v>
      </c>
      <c r="B37" s="290"/>
      <c r="C37" s="290"/>
      <c r="D37" s="290"/>
      <c r="E37" s="290"/>
      <c r="F37" s="290"/>
      <c r="G37" s="291"/>
      <c r="H37" s="183">
        <f>H32+H35</f>
        <v>10.100000000000001</v>
      </c>
      <c r="I37" s="256">
        <f>I32+I35</f>
        <v>54</v>
      </c>
      <c r="J37" s="256">
        <f>J32+J35</f>
        <v>49</v>
      </c>
      <c r="K37" s="185" t="s">
        <v>28</v>
      </c>
      <c r="L37" s="185" t="s">
        <v>28</v>
      </c>
      <c r="M37" s="186" t="s">
        <v>28</v>
      </c>
      <c r="N37" s="186" t="s">
        <v>28</v>
      </c>
      <c r="O37" s="186" t="s">
        <v>28</v>
      </c>
      <c r="P37" s="185" t="s">
        <v>28</v>
      </c>
      <c r="Q37" s="237" t="s">
        <v>28</v>
      </c>
      <c r="R37" s="154"/>
      <c r="S37" s="155"/>
    </row>
    <row r="38" spans="1:19" ht="16.5" thickBot="1">
      <c r="A38" s="156" t="s">
        <v>28</v>
      </c>
      <c r="B38" s="157" t="s">
        <v>54</v>
      </c>
      <c r="C38" s="157" t="s">
        <v>28</v>
      </c>
      <c r="D38" s="157" t="s">
        <v>146</v>
      </c>
      <c r="E38" s="269" t="s">
        <v>31</v>
      </c>
      <c r="F38" s="269"/>
      <c r="G38" s="269"/>
      <c r="H38" s="174">
        <f>SUM(H39:H40)</f>
        <v>2.8</v>
      </c>
      <c r="I38" s="105">
        <f>SUM(I39:I40)</f>
        <v>53</v>
      </c>
      <c r="J38" s="105">
        <f>SUM(J39:J40)</f>
        <v>48</v>
      </c>
      <c r="K38" s="157" t="s">
        <v>28</v>
      </c>
      <c r="L38" s="157" t="s">
        <v>28</v>
      </c>
      <c r="M38" s="158" t="s">
        <v>28</v>
      </c>
      <c r="N38" s="158" t="s">
        <v>28</v>
      </c>
      <c r="O38" s="158" t="s">
        <v>28</v>
      </c>
      <c r="P38" s="157" t="s">
        <v>28</v>
      </c>
      <c r="Q38" s="235" t="s">
        <v>28</v>
      </c>
      <c r="R38" s="81"/>
      <c r="S38" s="82"/>
    </row>
    <row r="39" spans="1:19" ht="15.75">
      <c r="A39" s="166">
        <v>1</v>
      </c>
      <c r="B39" s="106" t="s">
        <v>54</v>
      </c>
      <c r="C39" s="128">
        <v>4</v>
      </c>
      <c r="D39" s="83" t="s">
        <v>146</v>
      </c>
      <c r="E39" s="101" t="s">
        <v>190</v>
      </c>
      <c r="F39" s="244">
        <v>51</v>
      </c>
      <c r="G39" s="109">
        <v>1</v>
      </c>
      <c r="H39" s="110">
        <v>1.8</v>
      </c>
      <c r="I39" s="192">
        <v>24</v>
      </c>
      <c r="J39" s="192">
        <v>22</v>
      </c>
      <c r="K39" s="83" t="s">
        <v>105</v>
      </c>
      <c r="L39" s="22" t="s">
        <v>28</v>
      </c>
      <c r="M39" s="21" t="s">
        <v>35</v>
      </c>
      <c r="N39" s="21" t="s">
        <v>329</v>
      </c>
      <c r="O39" s="21" t="s">
        <v>324</v>
      </c>
      <c r="P39" s="83" t="s">
        <v>38</v>
      </c>
      <c r="Q39" s="114" t="s">
        <v>155</v>
      </c>
      <c r="R39" s="4"/>
      <c r="S39" s="4"/>
    </row>
    <row r="40" spans="1:19" ht="16.5" thickBot="1">
      <c r="A40" s="168">
        <v>2</v>
      </c>
      <c r="B40" s="112" t="s">
        <v>54</v>
      </c>
      <c r="C40" s="113">
        <v>4</v>
      </c>
      <c r="D40" s="4" t="s">
        <v>146</v>
      </c>
      <c r="E40" s="94" t="s">
        <v>190</v>
      </c>
      <c r="F40" s="245">
        <v>77</v>
      </c>
      <c r="G40" s="115">
        <v>4</v>
      </c>
      <c r="H40" s="116">
        <v>1</v>
      </c>
      <c r="I40" s="193">
        <v>29</v>
      </c>
      <c r="J40" s="193">
        <v>26</v>
      </c>
      <c r="K40" s="4" t="s">
        <v>105</v>
      </c>
      <c r="L40" s="22" t="s">
        <v>28</v>
      </c>
      <c r="M40" s="5" t="s">
        <v>35</v>
      </c>
      <c r="N40" s="21" t="s">
        <v>329</v>
      </c>
      <c r="O40" s="21" t="s">
        <v>324</v>
      </c>
      <c r="P40" s="4" t="s">
        <v>38</v>
      </c>
      <c r="Q40" s="114" t="s">
        <v>158</v>
      </c>
      <c r="R40" s="4"/>
      <c r="S40" s="4"/>
    </row>
    <row r="41" spans="1:19" ht="19.5" thickBot="1">
      <c r="A41" s="289" t="s">
        <v>161</v>
      </c>
      <c r="B41" s="290"/>
      <c r="C41" s="290"/>
      <c r="D41" s="290"/>
      <c r="E41" s="290"/>
      <c r="F41" s="290"/>
      <c r="G41" s="291"/>
      <c r="H41" s="205">
        <f>H38</f>
        <v>2.8</v>
      </c>
      <c r="I41" s="184">
        <f>I38</f>
        <v>53</v>
      </c>
      <c r="J41" s="184">
        <f>J38</f>
        <v>48</v>
      </c>
      <c r="K41" s="185" t="s">
        <v>28</v>
      </c>
      <c r="L41" s="185" t="s">
        <v>28</v>
      </c>
      <c r="M41" s="186" t="s">
        <v>28</v>
      </c>
      <c r="N41" s="186" t="s">
        <v>28</v>
      </c>
      <c r="O41" s="186" t="s">
        <v>28</v>
      </c>
      <c r="P41" s="185" t="s">
        <v>28</v>
      </c>
      <c r="Q41" s="237" t="s">
        <v>28</v>
      </c>
      <c r="R41" s="154"/>
      <c r="S41" s="155"/>
    </row>
    <row r="42" spans="1:19" ht="16.5" thickBot="1">
      <c r="A42" s="156" t="s">
        <v>28</v>
      </c>
      <c r="B42" s="157" t="s">
        <v>69</v>
      </c>
      <c r="C42" s="157" t="s">
        <v>28</v>
      </c>
      <c r="D42" s="157" t="s">
        <v>162</v>
      </c>
      <c r="E42" s="269" t="s">
        <v>31</v>
      </c>
      <c r="F42" s="269"/>
      <c r="G42" s="270"/>
      <c r="H42" s="78">
        <f>SUM(H43:H43)</f>
        <v>3.1</v>
      </c>
      <c r="I42" s="79">
        <f>SUM(I43:I43)</f>
        <v>134</v>
      </c>
      <c r="J42" s="105">
        <f>SUM(J43:J43)</f>
        <v>106</v>
      </c>
      <c r="K42" s="157" t="s">
        <v>28</v>
      </c>
      <c r="L42" s="157" t="s">
        <v>28</v>
      </c>
      <c r="M42" s="158" t="s">
        <v>28</v>
      </c>
      <c r="N42" s="158" t="s">
        <v>28</v>
      </c>
      <c r="O42" s="158" t="s">
        <v>28</v>
      </c>
      <c r="P42" s="157" t="s">
        <v>28</v>
      </c>
      <c r="Q42" s="235" t="s">
        <v>28</v>
      </c>
      <c r="R42" s="81"/>
      <c r="S42" s="82"/>
    </row>
    <row r="43" spans="1:19" ht="16.5" thickBot="1">
      <c r="A43" s="166">
        <v>1</v>
      </c>
      <c r="B43" s="83" t="s">
        <v>69</v>
      </c>
      <c r="C43" s="128">
        <v>4</v>
      </c>
      <c r="D43" s="83" t="s">
        <v>162</v>
      </c>
      <c r="E43" s="101" t="s">
        <v>190</v>
      </c>
      <c r="F43" s="242">
        <v>26</v>
      </c>
      <c r="G43" s="53">
        <v>1</v>
      </c>
      <c r="H43" s="188">
        <v>3.1</v>
      </c>
      <c r="I43" s="161">
        <v>134</v>
      </c>
      <c r="J43" s="161">
        <v>106</v>
      </c>
      <c r="K43" s="83" t="s">
        <v>105</v>
      </c>
      <c r="L43" s="15" t="s">
        <v>28</v>
      </c>
      <c r="M43" s="21" t="s">
        <v>35</v>
      </c>
      <c r="N43" s="21" t="s">
        <v>323</v>
      </c>
      <c r="O43" s="21" t="s">
        <v>324</v>
      </c>
      <c r="P43" s="83" t="s">
        <v>38</v>
      </c>
      <c r="Q43" s="108" t="s">
        <v>125</v>
      </c>
      <c r="R43" s="4"/>
      <c r="S43" s="4"/>
    </row>
    <row r="44" spans="1:19" ht="19.5" thickBot="1">
      <c r="A44" s="282" t="s">
        <v>180</v>
      </c>
      <c r="B44" s="283"/>
      <c r="C44" s="283"/>
      <c r="D44" s="283"/>
      <c r="E44" s="283"/>
      <c r="F44" s="283"/>
      <c r="G44" s="284"/>
      <c r="H44" s="216">
        <f>H42</f>
        <v>3.1</v>
      </c>
      <c r="I44" s="217">
        <f>I42</f>
        <v>134</v>
      </c>
      <c r="J44" s="217">
        <f>J42</f>
        <v>106</v>
      </c>
      <c r="K44" s="185" t="s">
        <v>28</v>
      </c>
      <c r="L44" s="185" t="s">
        <v>28</v>
      </c>
      <c r="M44" s="186" t="s">
        <v>28</v>
      </c>
      <c r="N44" s="186" t="s">
        <v>28</v>
      </c>
      <c r="O44" s="186" t="s">
        <v>28</v>
      </c>
      <c r="P44" s="185" t="s">
        <v>28</v>
      </c>
      <c r="Q44" s="237" t="s">
        <v>28</v>
      </c>
      <c r="R44" s="154"/>
      <c r="S44" s="155"/>
    </row>
    <row r="45" spans="1:19" ht="16.5" thickBot="1">
      <c r="A45" s="156" t="s">
        <v>28</v>
      </c>
      <c r="B45" s="157" t="s">
        <v>69</v>
      </c>
      <c r="C45" s="157" t="s">
        <v>28</v>
      </c>
      <c r="D45" s="252" t="s">
        <v>178</v>
      </c>
      <c r="E45" s="269" t="s">
        <v>31</v>
      </c>
      <c r="F45" s="269"/>
      <c r="G45" s="270"/>
      <c r="H45" s="78">
        <f>SUM(H46:H48)</f>
        <v>7.1000000000000005</v>
      </c>
      <c r="I45" s="79">
        <f>SUM(I46:I48)</f>
        <v>190</v>
      </c>
      <c r="J45" s="105">
        <f>SUM(J46:J48)</f>
        <v>154</v>
      </c>
      <c r="K45" s="157" t="s">
        <v>28</v>
      </c>
      <c r="L45" s="157" t="s">
        <v>28</v>
      </c>
      <c r="M45" s="158" t="s">
        <v>28</v>
      </c>
      <c r="N45" s="158" t="s">
        <v>28</v>
      </c>
      <c r="O45" s="158" t="s">
        <v>28</v>
      </c>
      <c r="P45" s="157" t="s">
        <v>28</v>
      </c>
      <c r="Q45" s="235" t="s">
        <v>28</v>
      </c>
      <c r="R45" s="81"/>
      <c r="S45" s="82"/>
    </row>
    <row r="46" spans="1:19" ht="15.75">
      <c r="A46" s="166">
        <v>1</v>
      </c>
      <c r="B46" s="83" t="s">
        <v>69</v>
      </c>
      <c r="C46" s="128">
        <v>4</v>
      </c>
      <c r="D46" s="83" t="s">
        <v>178</v>
      </c>
      <c r="E46" s="101" t="s">
        <v>190</v>
      </c>
      <c r="F46" s="244">
        <v>51</v>
      </c>
      <c r="G46" s="109">
        <v>11</v>
      </c>
      <c r="H46" s="110">
        <v>3</v>
      </c>
      <c r="I46" s="192">
        <v>115</v>
      </c>
      <c r="J46" s="211">
        <v>97</v>
      </c>
      <c r="K46" s="114" t="s">
        <v>179</v>
      </c>
      <c r="L46" s="15" t="s">
        <v>28</v>
      </c>
      <c r="M46" s="21" t="s">
        <v>35</v>
      </c>
      <c r="N46" s="21" t="s">
        <v>291</v>
      </c>
      <c r="O46" s="21" t="s">
        <v>317</v>
      </c>
      <c r="P46" s="83" t="s">
        <v>38</v>
      </c>
      <c r="Q46" s="114" t="s">
        <v>124</v>
      </c>
      <c r="R46" s="4"/>
      <c r="S46" s="4"/>
    </row>
    <row r="47" spans="1:19" ht="15.75">
      <c r="A47" s="168">
        <v>2</v>
      </c>
      <c r="B47" s="4" t="s">
        <v>69</v>
      </c>
      <c r="C47" s="113">
        <v>4</v>
      </c>
      <c r="D47" s="83" t="s">
        <v>178</v>
      </c>
      <c r="E47" s="94" t="s">
        <v>190</v>
      </c>
      <c r="F47" s="245">
        <v>69</v>
      </c>
      <c r="G47" s="115">
        <v>18</v>
      </c>
      <c r="H47" s="116">
        <v>1.4</v>
      </c>
      <c r="I47" s="193">
        <v>24</v>
      </c>
      <c r="J47" s="212">
        <v>22</v>
      </c>
      <c r="K47" s="114" t="s">
        <v>179</v>
      </c>
      <c r="L47" s="15" t="s">
        <v>28</v>
      </c>
      <c r="M47" s="5" t="s">
        <v>35</v>
      </c>
      <c r="N47" s="21" t="s">
        <v>335</v>
      </c>
      <c r="O47" s="21" t="s">
        <v>334</v>
      </c>
      <c r="P47" s="4" t="s">
        <v>38</v>
      </c>
      <c r="Q47" s="114" t="s">
        <v>133</v>
      </c>
      <c r="R47" s="4"/>
      <c r="S47" s="4"/>
    </row>
    <row r="48" spans="1:19" ht="16.5" thickBot="1">
      <c r="A48" s="168">
        <v>3</v>
      </c>
      <c r="B48" s="4" t="s">
        <v>69</v>
      </c>
      <c r="C48" s="113">
        <v>5</v>
      </c>
      <c r="D48" s="83" t="s">
        <v>178</v>
      </c>
      <c r="E48" s="94" t="s">
        <v>190</v>
      </c>
      <c r="F48" s="245">
        <v>72</v>
      </c>
      <c r="G48" s="115">
        <v>7</v>
      </c>
      <c r="H48" s="116">
        <v>2.7</v>
      </c>
      <c r="I48" s="193">
        <v>51</v>
      </c>
      <c r="J48" s="212">
        <v>35</v>
      </c>
      <c r="K48" s="114" t="s">
        <v>179</v>
      </c>
      <c r="L48" s="15" t="s">
        <v>28</v>
      </c>
      <c r="M48" s="5" t="s">
        <v>35</v>
      </c>
      <c r="N48" s="21" t="s">
        <v>335</v>
      </c>
      <c r="O48" s="21" t="s">
        <v>334</v>
      </c>
      <c r="P48" s="4" t="s">
        <v>38</v>
      </c>
      <c r="Q48" s="114" t="s">
        <v>133</v>
      </c>
      <c r="R48" s="4"/>
      <c r="S48" s="4"/>
    </row>
    <row r="49" spans="1:19" ht="19.5" thickBot="1">
      <c r="A49" s="282" t="s">
        <v>181</v>
      </c>
      <c r="B49" s="283"/>
      <c r="C49" s="283"/>
      <c r="D49" s="283"/>
      <c r="E49" s="283"/>
      <c r="F49" s="283"/>
      <c r="G49" s="284"/>
      <c r="H49" s="216">
        <f>H45</f>
        <v>7.1000000000000005</v>
      </c>
      <c r="I49" s="217">
        <f>I45</f>
        <v>190</v>
      </c>
      <c r="J49" s="217">
        <f>J45</f>
        <v>154</v>
      </c>
      <c r="K49" s="185" t="s">
        <v>28</v>
      </c>
      <c r="L49" s="185" t="s">
        <v>28</v>
      </c>
      <c r="M49" s="186" t="s">
        <v>28</v>
      </c>
      <c r="N49" s="186" t="s">
        <v>28</v>
      </c>
      <c r="O49" s="186" t="s">
        <v>28</v>
      </c>
      <c r="P49" s="185" t="s">
        <v>28</v>
      </c>
      <c r="Q49" s="237" t="s">
        <v>28</v>
      </c>
      <c r="R49" s="154"/>
      <c r="S49" s="155"/>
    </row>
    <row r="50" spans="1:19" ht="19.5" thickBot="1">
      <c r="A50" s="285" t="s">
        <v>174</v>
      </c>
      <c r="B50" s="286"/>
      <c r="C50" s="286"/>
      <c r="D50" s="286"/>
      <c r="E50" s="286"/>
      <c r="F50" s="286"/>
      <c r="G50" s="286"/>
      <c r="H50" s="218">
        <f>H31+H37+H41+H44+H49</f>
        <v>38.900000000000006</v>
      </c>
      <c r="I50" s="219">
        <f>I31+I37+I41+I44+I49</f>
        <v>491</v>
      </c>
      <c r="J50" s="219">
        <f>J31+J37+J41+J44+J49</f>
        <v>384</v>
      </c>
      <c r="K50" s="220" t="s">
        <v>28</v>
      </c>
      <c r="L50" s="220" t="s">
        <v>28</v>
      </c>
      <c r="M50" s="221" t="s">
        <v>28</v>
      </c>
      <c r="N50" s="221" t="s">
        <v>28</v>
      </c>
      <c r="O50" s="221" t="s">
        <v>28</v>
      </c>
      <c r="P50" s="220" t="s">
        <v>28</v>
      </c>
      <c r="Q50" s="238" t="s">
        <v>28</v>
      </c>
      <c r="R50" s="222"/>
      <c r="S50" s="223"/>
    </row>
    <row r="51" spans="1:19" ht="19.5" thickBot="1">
      <c r="A51" s="287" t="s">
        <v>175</v>
      </c>
      <c r="B51" s="288"/>
      <c r="C51" s="288"/>
      <c r="D51" s="288"/>
      <c r="E51" s="288"/>
      <c r="F51" s="288"/>
      <c r="G51" s="288"/>
      <c r="H51" s="224">
        <f>H15+H50</f>
        <v>45.900000000000006</v>
      </c>
      <c r="I51" s="225">
        <f>I15+I50</f>
        <v>2883</v>
      </c>
      <c r="J51" s="225">
        <f>J15+J50</f>
        <v>2441</v>
      </c>
      <c r="K51" s="226" t="s">
        <v>28</v>
      </c>
      <c r="L51" s="226" t="s">
        <v>28</v>
      </c>
      <c r="M51" s="227" t="s">
        <v>28</v>
      </c>
      <c r="N51" s="227" t="s">
        <v>28</v>
      </c>
      <c r="O51" s="227" t="s">
        <v>28</v>
      </c>
      <c r="P51" s="226" t="s">
        <v>28</v>
      </c>
      <c r="Q51" s="239" t="s">
        <v>28</v>
      </c>
      <c r="R51" s="222"/>
      <c r="S51" s="223"/>
    </row>
    <row r="52" spans="1:19">
      <c r="A52" s="228"/>
      <c r="B52" s="228"/>
      <c r="C52" s="229"/>
      <c r="D52" s="229"/>
      <c r="E52" s="229"/>
      <c r="F52" s="228"/>
      <c r="G52" s="230"/>
      <c r="H52" s="229"/>
      <c r="I52" s="229"/>
      <c r="J52" s="229"/>
      <c r="K52" s="228"/>
      <c r="L52" s="228"/>
      <c r="M52" s="230"/>
      <c r="N52" s="230"/>
      <c r="O52" s="230"/>
      <c r="P52" s="228"/>
      <c r="Q52" s="240"/>
      <c r="R52" s="228"/>
      <c r="S52" s="228"/>
    </row>
    <row r="53" spans="1:19" ht="18.75">
      <c r="A53" s="276" t="s">
        <v>176</v>
      </c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28"/>
      <c r="S53" s="228"/>
    </row>
    <row r="54" spans="1:19">
      <c r="A54" s="228"/>
      <c r="B54" s="228"/>
      <c r="C54" s="228"/>
      <c r="D54" s="228"/>
      <c r="E54" s="228"/>
      <c r="F54" s="228"/>
      <c r="G54" s="230"/>
      <c r="H54" s="228"/>
      <c r="I54" s="228"/>
      <c r="J54" s="228"/>
      <c r="K54" s="228"/>
      <c r="L54" s="228"/>
      <c r="M54" s="230"/>
      <c r="N54" s="230"/>
      <c r="O54" s="230"/>
      <c r="P54" s="228"/>
      <c r="Q54" s="240"/>
      <c r="R54" s="228"/>
      <c r="S54" s="228"/>
    </row>
    <row r="55" spans="1:19">
      <c r="A55" s="228"/>
      <c r="B55" s="228"/>
      <c r="C55" s="229"/>
      <c r="D55" s="229"/>
      <c r="E55" s="229"/>
      <c r="F55" s="228"/>
      <c r="G55" s="230"/>
      <c r="H55" s="229"/>
      <c r="I55" s="229"/>
      <c r="J55" s="229"/>
      <c r="K55" s="228"/>
      <c r="L55" s="228"/>
      <c r="M55" s="230"/>
      <c r="N55" s="230"/>
      <c r="O55" s="230"/>
      <c r="P55" s="228"/>
      <c r="Q55" s="240"/>
      <c r="R55" s="228"/>
      <c r="S55" s="228"/>
    </row>
  </sheetData>
  <mergeCells count="38">
    <mergeCell ref="E38:G38"/>
    <mergeCell ref="A41:G41"/>
    <mergeCell ref="A31:G31"/>
    <mergeCell ref="A53:Q53"/>
    <mergeCell ref="E42:G42"/>
    <mergeCell ref="A44:G44"/>
    <mergeCell ref="E45:G45"/>
    <mergeCell ref="A49:G49"/>
    <mergeCell ref="A50:G50"/>
    <mergeCell ref="A51:G51"/>
    <mergeCell ref="E35:G35"/>
    <mergeCell ref="A37:G37"/>
    <mergeCell ref="E10:G10"/>
    <mergeCell ref="H4:H5"/>
    <mergeCell ref="I4:J4"/>
    <mergeCell ref="K4:L4"/>
    <mergeCell ref="E32:G32"/>
    <mergeCell ref="E12:G12"/>
    <mergeCell ref="A15:G15"/>
    <mergeCell ref="A16:S16"/>
    <mergeCell ref="E17:G17"/>
    <mergeCell ref="E27:G27"/>
    <mergeCell ref="M4:O4"/>
    <mergeCell ref="A7:S7"/>
    <mergeCell ref="E8:G8"/>
    <mergeCell ref="P4:Q4"/>
    <mergeCell ref="R4:R5"/>
    <mergeCell ref="S4:S5"/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S55"/>
  <sheetViews>
    <sheetView topLeftCell="A44" workbookViewId="0">
      <selection activeCell="A50" sqref="A50:G50"/>
    </sheetView>
  </sheetViews>
  <sheetFormatPr defaultRowHeight="15"/>
  <cols>
    <col min="1" max="1" width="4.7109375" customWidth="1"/>
    <col min="2" max="2" width="18" customWidth="1"/>
    <col min="3" max="3" width="3.7109375" customWidth="1"/>
    <col min="4" max="4" width="21.28515625" customWidth="1"/>
    <col min="5" max="5" width="4.7109375" customWidth="1"/>
    <col min="6" max="6" width="4.28515625" customWidth="1"/>
    <col min="7" max="7" width="4.5703125" customWidth="1"/>
    <col min="8" max="8" width="8.28515625" customWidth="1"/>
    <col min="9" max="9" width="8.5703125" customWidth="1"/>
    <col min="10" max="10" width="10.28515625" customWidth="1"/>
    <col min="11" max="11" width="14.42578125" customWidth="1"/>
    <col min="16" max="16" width="15.7109375" customWidth="1"/>
    <col min="17" max="17" width="31.28515625" style="241" customWidth="1"/>
    <col min="18" max="18" width="17" customWidth="1"/>
  </cols>
  <sheetData>
    <row r="1" spans="1:19" ht="15.75" customHeight="1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1:19" ht="36.75" customHeight="1">
      <c r="A2" s="259" t="s">
        <v>315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</row>
    <row r="3" spans="1:19" ht="15.75" customHeight="1">
      <c r="A3" s="260" t="s">
        <v>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19" ht="15.75">
      <c r="A4" s="261" t="s">
        <v>3</v>
      </c>
      <c r="B4" s="261" t="s">
        <v>4</v>
      </c>
      <c r="C4" s="261" t="s">
        <v>5</v>
      </c>
      <c r="D4" s="261" t="s">
        <v>6</v>
      </c>
      <c r="E4" s="262" t="s">
        <v>7</v>
      </c>
      <c r="F4" s="262" t="s">
        <v>8</v>
      </c>
      <c r="G4" s="263" t="s">
        <v>9</v>
      </c>
      <c r="H4" s="262" t="s">
        <v>10</v>
      </c>
      <c r="I4" s="271" t="s">
        <v>11</v>
      </c>
      <c r="J4" s="271"/>
      <c r="K4" s="271" t="s">
        <v>12</v>
      </c>
      <c r="L4" s="271"/>
      <c r="M4" s="264" t="s">
        <v>13</v>
      </c>
      <c r="N4" s="264"/>
      <c r="O4" s="264"/>
      <c r="P4" s="271" t="s">
        <v>14</v>
      </c>
      <c r="Q4" s="271"/>
      <c r="R4" s="262" t="s">
        <v>15</v>
      </c>
      <c r="S4" s="262" t="s">
        <v>16</v>
      </c>
    </row>
    <row r="5" spans="1:19" ht="102.75">
      <c r="A5" s="261"/>
      <c r="B5" s="261"/>
      <c r="C5" s="261"/>
      <c r="D5" s="261"/>
      <c r="E5" s="262"/>
      <c r="F5" s="262"/>
      <c r="G5" s="263"/>
      <c r="H5" s="262"/>
      <c r="I5" s="1" t="s">
        <v>17</v>
      </c>
      <c r="J5" s="1" t="s">
        <v>18</v>
      </c>
      <c r="K5" s="1" t="s">
        <v>19</v>
      </c>
      <c r="L5" s="1" t="s">
        <v>20</v>
      </c>
      <c r="M5" s="2" t="s">
        <v>21</v>
      </c>
      <c r="N5" s="2" t="s">
        <v>22</v>
      </c>
      <c r="O5" s="2" t="s">
        <v>23</v>
      </c>
      <c r="P5" s="3" t="s">
        <v>24</v>
      </c>
      <c r="Q5" s="114" t="s">
        <v>25</v>
      </c>
      <c r="R5" s="262"/>
      <c r="S5" s="262"/>
    </row>
    <row r="6" spans="1:19" ht="15.75" thickBo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 t="s">
        <v>26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4">
        <v>16</v>
      </c>
      <c r="Q6" s="114">
        <v>17</v>
      </c>
      <c r="R6" s="4">
        <v>18</v>
      </c>
      <c r="S6" s="4">
        <v>19</v>
      </c>
    </row>
    <row r="7" spans="1:19" ht="19.5" thickBot="1">
      <c r="A7" s="265" t="s">
        <v>27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7"/>
      <c r="S7" s="268"/>
    </row>
    <row r="8" spans="1:19" ht="19.5" thickBot="1">
      <c r="A8" s="272" t="s">
        <v>85</v>
      </c>
      <c r="B8" s="273"/>
      <c r="C8" s="273"/>
      <c r="D8" s="273"/>
      <c r="E8" s="273"/>
      <c r="F8" s="273"/>
      <c r="G8" s="274"/>
      <c r="H8" s="8">
        <v>0</v>
      </c>
      <c r="I8" s="9">
        <v>0</v>
      </c>
      <c r="J8" s="10">
        <v>0</v>
      </c>
      <c r="K8" s="72" t="s">
        <v>28</v>
      </c>
      <c r="L8" s="72" t="s">
        <v>28</v>
      </c>
      <c r="M8" s="73" t="s">
        <v>28</v>
      </c>
      <c r="N8" s="73" t="s">
        <v>28</v>
      </c>
      <c r="O8" s="73" t="s">
        <v>28</v>
      </c>
      <c r="P8" s="72" t="s">
        <v>28</v>
      </c>
      <c r="Q8" s="234" t="s">
        <v>28</v>
      </c>
      <c r="R8" s="74"/>
      <c r="S8" s="75"/>
    </row>
    <row r="9" spans="1:19" ht="19.5" thickBot="1">
      <c r="A9" s="275" t="s">
        <v>86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7"/>
      <c r="S9" s="278"/>
    </row>
    <row r="10" spans="1:19" ht="16.5" thickBot="1">
      <c r="A10" s="76" t="s">
        <v>28</v>
      </c>
      <c r="B10" s="77" t="s">
        <v>77</v>
      </c>
      <c r="C10" s="77" t="s">
        <v>28</v>
      </c>
      <c r="D10" s="77" t="s">
        <v>87</v>
      </c>
      <c r="E10" s="269" t="s">
        <v>31</v>
      </c>
      <c r="F10" s="269"/>
      <c r="G10" s="270"/>
      <c r="H10" s="78">
        <f>SUM(H11:H11)</f>
        <v>5</v>
      </c>
      <c r="I10" s="79">
        <f>SUM(I11:I11)</f>
        <v>16</v>
      </c>
      <c r="J10" s="105">
        <f>SUM(J11:J11)</f>
        <v>5</v>
      </c>
      <c r="K10" s="77" t="s">
        <v>28</v>
      </c>
      <c r="L10" s="77" t="s">
        <v>28</v>
      </c>
      <c r="M10" s="80" t="s">
        <v>28</v>
      </c>
      <c r="N10" s="80" t="s">
        <v>28</v>
      </c>
      <c r="O10" s="80" t="s">
        <v>28</v>
      </c>
      <c r="P10" s="77" t="s">
        <v>28</v>
      </c>
      <c r="Q10" s="235" t="s">
        <v>28</v>
      </c>
      <c r="R10" s="81"/>
      <c r="S10" s="82"/>
    </row>
    <row r="11" spans="1:19" ht="15.75" thickBot="1">
      <c r="A11" s="83">
        <v>1</v>
      </c>
      <c r="B11" s="83" t="s">
        <v>77</v>
      </c>
      <c r="C11" s="135">
        <v>4</v>
      </c>
      <c r="D11" s="83" t="s">
        <v>87</v>
      </c>
      <c r="E11" s="136" t="s">
        <v>190</v>
      </c>
      <c r="F11" s="135">
        <v>8</v>
      </c>
      <c r="G11" s="137" t="s">
        <v>199</v>
      </c>
      <c r="H11" s="138">
        <v>5</v>
      </c>
      <c r="I11" s="139">
        <v>16</v>
      </c>
      <c r="J11" s="140">
        <v>5</v>
      </c>
      <c r="K11" s="83" t="s">
        <v>34</v>
      </c>
      <c r="L11" s="83" t="s">
        <v>28</v>
      </c>
      <c r="M11" s="21" t="s">
        <v>35</v>
      </c>
      <c r="N11" s="21" t="s">
        <v>314</v>
      </c>
      <c r="O11" s="21" t="s">
        <v>307</v>
      </c>
      <c r="P11" s="83" t="s">
        <v>38</v>
      </c>
      <c r="Q11" s="108" t="s">
        <v>84</v>
      </c>
      <c r="R11" s="4"/>
      <c r="S11" s="4"/>
    </row>
    <row r="12" spans="1:19" ht="19.5" thickBot="1">
      <c r="A12" s="279" t="s">
        <v>134</v>
      </c>
      <c r="B12" s="280"/>
      <c r="C12" s="280"/>
      <c r="D12" s="280"/>
      <c r="E12" s="280"/>
      <c r="F12" s="280"/>
      <c r="G12" s="281"/>
      <c r="H12" s="149">
        <f>H10</f>
        <v>5</v>
      </c>
      <c r="I12" s="150">
        <f>I11</f>
        <v>16</v>
      </c>
      <c r="J12" s="150">
        <f>J11</f>
        <v>5</v>
      </c>
      <c r="K12" s="152" t="s">
        <v>28</v>
      </c>
      <c r="L12" s="152" t="s">
        <v>28</v>
      </c>
      <c r="M12" s="153" t="s">
        <v>28</v>
      </c>
      <c r="N12" s="153" t="s">
        <v>28</v>
      </c>
      <c r="O12" s="153" t="s">
        <v>28</v>
      </c>
      <c r="P12" s="152" t="s">
        <v>28</v>
      </c>
      <c r="Q12" s="236" t="s">
        <v>28</v>
      </c>
      <c r="R12" s="154"/>
      <c r="S12" s="155"/>
    </row>
    <row r="13" spans="1:19" ht="29.25" thickBot="1">
      <c r="A13" s="156" t="s">
        <v>28</v>
      </c>
      <c r="B13" s="77" t="s">
        <v>29</v>
      </c>
      <c r="C13" s="157" t="s">
        <v>28</v>
      </c>
      <c r="D13" s="157" t="s">
        <v>146</v>
      </c>
      <c r="E13" s="269" t="s">
        <v>31</v>
      </c>
      <c r="F13" s="269"/>
      <c r="G13" s="270"/>
      <c r="H13" s="78">
        <f>SUM(H14:H17)</f>
        <v>9.4</v>
      </c>
      <c r="I13" s="79">
        <f>SUM(I14:I17)</f>
        <v>68</v>
      </c>
      <c r="J13" s="79">
        <f>SUM(J14:J17)</f>
        <v>57</v>
      </c>
      <c r="K13" s="157" t="s">
        <v>28</v>
      </c>
      <c r="L13" s="157" t="s">
        <v>28</v>
      </c>
      <c r="M13" s="158" t="s">
        <v>28</v>
      </c>
      <c r="N13" s="158" t="s">
        <v>28</v>
      </c>
      <c r="O13" s="158" t="s">
        <v>28</v>
      </c>
      <c r="P13" s="157" t="s">
        <v>28</v>
      </c>
      <c r="Q13" s="235" t="s">
        <v>28</v>
      </c>
      <c r="R13" s="81"/>
      <c r="S13" s="82"/>
    </row>
    <row r="14" spans="1:19" ht="15.75">
      <c r="A14" s="166">
        <v>1</v>
      </c>
      <c r="B14" s="83" t="s">
        <v>29</v>
      </c>
      <c r="C14" s="84">
        <v>4</v>
      </c>
      <c r="D14" s="83" t="s">
        <v>146</v>
      </c>
      <c r="E14" s="85" t="s">
        <v>190</v>
      </c>
      <c r="F14" s="242">
        <v>18</v>
      </c>
      <c r="G14" s="86">
        <v>6</v>
      </c>
      <c r="H14" s="87">
        <v>6.2</v>
      </c>
      <c r="I14" s="86">
        <v>33</v>
      </c>
      <c r="J14" s="86">
        <v>27</v>
      </c>
      <c r="K14" s="83" t="s">
        <v>105</v>
      </c>
      <c r="L14" s="15" t="s">
        <v>28</v>
      </c>
      <c r="M14" s="21" t="s">
        <v>35</v>
      </c>
      <c r="N14" s="21" t="s">
        <v>297</v>
      </c>
      <c r="O14" s="21" t="s">
        <v>293</v>
      </c>
      <c r="P14" s="83" t="s">
        <v>38</v>
      </c>
      <c r="Q14" s="108" t="s">
        <v>251</v>
      </c>
      <c r="R14" s="4"/>
      <c r="S14" s="4"/>
    </row>
    <row r="15" spans="1:19" ht="15.75">
      <c r="A15" s="130"/>
      <c r="B15" s="83" t="s">
        <v>29</v>
      </c>
      <c r="C15" s="88">
        <v>4</v>
      </c>
      <c r="D15" s="83" t="s">
        <v>146</v>
      </c>
      <c r="E15" s="89" t="s">
        <v>190</v>
      </c>
      <c r="F15" s="95">
        <v>5</v>
      </c>
      <c r="G15" s="90">
        <v>3</v>
      </c>
      <c r="H15" s="91">
        <v>2.2999999999999998</v>
      </c>
      <c r="I15" s="90">
        <v>23</v>
      </c>
      <c r="J15" s="90">
        <v>20</v>
      </c>
      <c r="K15" s="4" t="s">
        <v>105</v>
      </c>
      <c r="L15" s="22" t="s">
        <v>28</v>
      </c>
      <c r="M15" s="5" t="s">
        <v>35</v>
      </c>
      <c r="N15" s="5" t="s">
        <v>312</v>
      </c>
      <c r="O15" s="5" t="s">
        <v>307</v>
      </c>
      <c r="P15" s="4" t="s">
        <v>38</v>
      </c>
      <c r="Q15" s="114" t="s">
        <v>149</v>
      </c>
      <c r="R15" s="4"/>
      <c r="S15" s="4"/>
    </row>
    <row r="16" spans="1:19" ht="15.75">
      <c r="A16" s="130"/>
      <c r="B16" s="83" t="s">
        <v>29</v>
      </c>
      <c r="C16" s="88">
        <v>4</v>
      </c>
      <c r="D16" s="83" t="s">
        <v>146</v>
      </c>
      <c r="E16" s="92" t="s">
        <v>190</v>
      </c>
      <c r="F16" s="95">
        <v>12</v>
      </c>
      <c r="G16" s="90">
        <v>21</v>
      </c>
      <c r="H16" s="91">
        <v>0.6</v>
      </c>
      <c r="I16" s="90">
        <v>10</v>
      </c>
      <c r="J16" s="90">
        <v>9</v>
      </c>
      <c r="K16" s="4" t="s">
        <v>105</v>
      </c>
      <c r="L16" s="22" t="s">
        <v>28</v>
      </c>
      <c r="M16" s="5" t="s">
        <v>35</v>
      </c>
      <c r="N16" s="5" t="s">
        <v>312</v>
      </c>
      <c r="O16" s="5" t="s">
        <v>307</v>
      </c>
      <c r="P16" s="4" t="s">
        <v>38</v>
      </c>
      <c r="Q16" s="114" t="s">
        <v>149</v>
      </c>
      <c r="R16" s="4"/>
      <c r="S16" s="4"/>
    </row>
    <row r="17" spans="1:19" ht="16.5" thickBot="1">
      <c r="A17" s="130"/>
      <c r="B17" s="83" t="s">
        <v>29</v>
      </c>
      <c r="C17" s="88">
        <v>2</v>
      </c>
      <c r="D17" s="83" t="s">
        <v>146</v>
      </c>
      <c r="E17" s="89" t="s">
        <v>313</v>
      </c>
      <c r="F17" s="95">
        <v>46</v>
      </c>
      <c r="G17" s="90">
        <v>9</v>
      </c>
      <c r="H17" s="91">
        <v>0.3</v>
      </c>
      <c r="I17" s="90">
        <v>2</v>
      </c>
      <c r="J17" s="90">
        <v>1</v>
      </c>
      <c r="K17" s="4" t="s">
        <v>105</v>
      </c>
      <c r="L17" s="22" t="s">
        <v>28</v>
      </c>
      <c r="M17" s="5" t="s">
        <v>35</v>
      </c>
      <c r="N17" s="5" t="s">
        <v>312</v>
      </c>
      <c r="O17" s="5" t="s">
        <v>307</v>
      </c>
      <c r="P17" s="4" t="s">
        <v>38</v>
      </c>
      <c r="Q17" s="114" t="s">
        <v>97</v>
      </c>
      <c r="R17" s="4"/>
      <c r="S17" s="4"/>
    </row>
    <row r="18" spans="1:19" ht="16.5" thickBot="1">
      <c r="A18" s="156" t="s">
        <v>28</v>
      </c>
      <c r="B18" s="157" t="s">
        <v>45</v>
      </c>
      <c r="C18" s="157" t="s">
        <v>28</v>
      </c>
      <c r="D18" s="157" t="s">
        <v>146</v>
      </c>
      <c r="E18" s="270" t="s">
        <v>31</v>
      </c>
      <c r="F18" s="292"/>
      <c r="G18" s="293"/>
      <c r="H18" s="174">
        <f>SUM(H19:H21)</f>
        <v>4.5</v>
      </c>
      <c r="I18" s="105">
        <f>SUM(I19:I21)</f>
        <v>99</v>
      </c>
      <c r="J18" s="105">
        <f>SUM(J19:J21)</f>
        <v>89</v>
      </c>
      <c r="K18" s="157" t="s">
        <v>28</v>
      </c>
      <c r="L18" s="157" t="s">
        <v>28</v>
      </c>
      <c r="M18" s="158" t="s">
        <v>28</v>
      </c>
      <c r="N18" s="158" t="s">
        <v>28</v>
      </c>
      <c r="O18" s="158" t="s">
        <v>28</v>
      </c>
      <c r="P18" s="157" t="s">
        <v>28</v>
      </c>
      <c r="Q18" s="235" t="s">
        <v>28</v>
      </c>
      <c r="R18" s="81"/>
      <c r="S18" s="82"/>
    </row>
    <row r="19" spans="1:19" ht="15.75">
      <c r="A19" s="166">
        <v>1</v>
      </c>
      <c r="B19" s="83" t="s">
        <v>45</v>
      </c>
      <c r="C19" s="84">
        <v>4</v>
      </c>
      <c r="D19" s="83" t="s">
        <v>146</v>
      </c>
      <c r="E19" s="101" t="s">
        <v>190</v>
      </c>
      <c r="F19" s="242">
        <v>14</v>
      </c>
      <c r="G19" s="53">
        <v>7</v>
      </c>
      <c r="H19" s="188">
        <v>2.8</v>
      </c>
      <c r="I19" s="161">
        <v>63</v>
      </c>
      <c r="J19" s="161">
        <v>56</v>
      </c>
      <c r="K19" s="83" t="s">
        <v>105</v>
      </c>
      <c r="L19" s="15" t="s">
        <v>28</v>
      </c>
      <c r="M19" s="21" t="s">
        <v>35</v>
      </c>
      <c r="N19" s="21" t="s">
        <v>294</v>
      </c>
      <c r="O19" s="21" t="s">
        <v>293</v>
      </c>
      <c r="P19" s="83" t="s">
        <v>38</v>
      </c>
      <c r="Q19" s="108" t="s">
        <v>150</v>
      </c>
      <c r="R19" s="82"/>
      <c r="S19" s="82"/>
    </row>
    <row r="20" spans="1:19" ht="15.75">
      <c r="A20" s="130">
        <v>2</v>
      </c>
      <c r="B20" s="83" t="s">
        <v>45</v>
      </c>
      <c r="C20" s="88">
        <v>4</v>
      </c>
      <c r="D20" s="83" t="s">
        <v>146</v>
      </c>
      <c r="E20" s="94" t="s">
        <v>190</v>
      </c>
      <c r="F20" s="95">
        <v>19</v>
      </c>
      <c r="G20" s="57">
        <v>13</v>
      </c>
      <c r="H20" s="119">
        <v>0.4</v>
      </c>
      <c r="I20" s="189">
        <v>7</v>
      </c>
      <c r="J20" s="189">
        <v>7</v>
      </c>
      <c r="K20" s="4" t="s">
        <v>105</v>
      </c>
      <c r="L20" s="22" t="s">
        <v>28</v>
      </c>
      <c r="M20" s="5" t="s">
        <v>35</v>
      </c>
      <c r="N20" s="21" t="s">
        <v>294</v>
      </c>
      <c r="O20" s="21" t="s">
        <v>293</v>
      </c>
      <c r="P20" s="4" t="s">
        <v>38</v>
      </c>
      <c r="Q20" s="108" t="s">
        <v>151</v>
      </c>
      <c r="R20" s="82"/>
      <c r="S20" s="82"/>
    </row>
    <row r="21" spans="1:19" ht="16.5" thickBot="1">
      <c r="A21" s="166">
        <v>3</v>
      </c>
      <c r="B21" s="83" t="s">
        <v>45</v>
      </c>
      <c r="C21" s="88">
        <v>4</v>
      </c>
      <c r="D21" s="83" t="s">
        <v>146</v>
      </c>
      <c r="E21" s="94" t="s">
        <v>190</v>
      </c>
      <c r="F21" s="95">
        <v>20</v>
      </c>
      <c r="G21" s="57">
        <v>7</v>
      </c>
      <c r="H21" s="119">
        <v>1.3</v>
      </c>
      <c r="I21" s="189">
        <v>29</v>
      </c>
      <c r="J21" s="189">
        <v>26</v>
      </c>
      <c r="K21" s="4" t="s">
        <v>105</v>
      </c>
      <c r="L21" s="22" t="s">
        <v>28</v>
      </c>
      <c r="M21" s="5" t="s">
        <v>35</v>
      </c>
      <c r="N21" s="21" t="s">
        <v>294</v>
      </c>
      <c r="O21" s="21" t="s">
        <v>293</v>
      </c>
      <c r="P21" s="4" t="s">
        <v>38</v>
      </c>
      <c r="Q21" s="108" t="s">
        <v>151</v>
      </c>
      <c r="R21" s="82"/>
      <c r="S21" s="82"/>
    </row>
    <row r="22" spans="1:19" ht="19.5" thickBot="1">
      <c r="A22" s="289" t="s">
        <v>161</v>
      </c>
      <c r="B22" s="290"/>
      <c r="C22" s="290"/>
      <c r="D22" s="290"/>
      <c r="E22" s="290"/>
      <c r="F22" s="290"/>
      <c r="G22" s="291"/>
      <c r="H22" s="205">
        <f>H13+H18</f>
        <v>13.9</v>
      </c>
      <c r="I22" s="256">
        <f>I13+I18</f>
        <v>167</v>
      </c>
      <c r="J22" s="256">
        <f>J13+J18</f>
        <v>146</v>
      </c>
      <c r="K22" s="185" t="s">
        <v>28</v>
      </c>
      <c r="L22" s="185" t="s">
        <v>28</v>
      </c>
      <c r="M22" s="186" t="s">
        <v>28</v>
      </c>
      <c r="N22" s="186" t="s">
        <v>28</v>
      </c>
      <c r="O22" s="186" t="s">
        <v>28</v>
      </c>
      <c r="P22" s="185" t="s">
        <v>28</v>
      </c>
      <c r="Q22" s="237" t="s">
        <v>28</v>
      </c>
      <c r="R22" s="154"/>
      <c r="S22" s="155"/>
    </row>
    <row r="23" spans="1:19" ht="29.25" thickBot="1">
      <c r="A23" s="156" t="s">
        <v>28</v>
      </c>
      <c r="B23" s="77" t="s">
        <v>29</v>
      </c>
      <c r="C23" s="157" t="s">
        <v>28</v>
      </c>
      <c r="D23" s="157" t="s">
        <v>162</v>
      </c>
      <c r="E23" s="269" t="s">
        <v>31</v>
      </c>
      <c r="F23" s="269"/>
      <c r="G23" s="270"/>
      <c r="H23" s="78">
        <f>SUM(H24:H25)</f>
        <v>0.4</v>
      </c>
      <c r="I23" s="79">
        <f>SUM(I24:I25)</f>
        <v>42</v>
      </c>
      <c r="J23" s="105">
        <f>SUM(J24:J25)</f>
        <v>4</v>
      </c>
      <c r="K23" s="157" t="s">
        <v>28</v>
      </c>
      <c r="L23" s="157" t="s">
        <v>28</v>
      </c>
      <c r="M23" s="158" t="s">
        <v>28</v>
      </c>
      <c r="N23" s="158" t="s">
        <v>28</v>
      </c>
      <c r="O23" s="158" t="s">
        <v>28</v>
      </c>
      <c r="P23" s="157" t="s">
        <v>28</v>
      </c>
      <c r="Q23" s="235" t="s">
        <v>28</v>
      </c>
      <c r="R23" s="81"/>
      <c r="S23" s="82"/>
    </row>
    <row r="24" spans="1:19" ht="15.75">
      <c r="A24" s="166">
        <v>1</v>
      </c>
      <c r="B24" s="83" t="s">
        <v>29</v>
      </c>
      <c r="C24" s="84">
        <v>2</v>
      </c>
      <c r="D24" s="83" t="s">
        <v>162</v>
      </c>
      <c r="E24" s="101" t="s">
        <v>190</v>
      </c>
      <c r="F24" s="242">
        <v>24</v>
      </c>
      <c r="G24" s="53">
        <v>15</v>
      </c>
      <c r="H24" s="188">
        <v>0.2</v>
      </c>
      <c r="I24" s="161">
        <v>23</v>
      </c>
      <c r="J24" s="161">
        <v>2</v>
      </c>
      <c r="K24" s="83" t="s">
        <v>105</v>
      </c>
      <c r="L24" s="15" t="s">
        <v>28</v>
      </c>
      <c r="M24" s="21" t="s">
        <v>35</v>
      </c>
      <c r="N24" s="21" t="s">
        <v>298</v>
      </c>
      <c r="O24" s="21" t="s">
        <v>299</v>
      </c>
      <c r="P24" s="83" t="s">
        <v>38</v>
      </c>
      <c r="Q24" s="124" t="s">
        <v>97</v>
      </c>
      <c r="R24" s="4"/>
      <c r="S24" s="4"/>
    </row>
    <row r="25" spans="1:19" ht="16.5" thickBot="1">
      <c r="A25" s="166">
        <v>2</v>
      </c>
      <c r="B25" s="83" t="s">
        <v>29</v>
      </c>
      <c r="C25" s="88">
        <v>2</v>
      </c>
      <c r="D25" s="83" t="s">
        <v>162</v>
      </c>
      <c r="E25" s="94" t="s">
        <v>190</v>
      </c>
      <c r="F25" s="95">
        <v>24</v>
      </c>
      <c r="G25" s="57">
        <v>9</v>
      </c>
      <c r="H25" s="119">
        <v>0.2</v>
      </c>
      <c r="I25" s="189">
        <v>19</v>
      </c>
      <c r="J25" s="189">
        <v>2</v>
      </c>
      <c r="K25" s="4" t="s">
        <v>105</v>
      </c>
      <c r="L25" s="15" t="s">
        <v>28</v>
      </c>
      <c r="M25" s="5" t="s">
        <v>35</v>
      </c>
      <c r="N25" s="21" t="s">
        <v>298</v>
      </c>
      <c r="O25" s="21" t="s">
        <v>299</v>
      </c>
      <c r="P25" s="4" t="s">
        <v>38</v>
      </c>
      <c r="Q25" s="114" t="s">
        <v>97</v>
      </c>
      <c r="R25" s="4"/>
      <c r="S25" s="4"/>
    </row>
    <row r="26" spans="1:19" ht="16.5" thickBot="1">
      <c r="A26" s="156" t="s">
        <v>28</v>
      </c>
      <c r="B26" s="157" t="s">
        <v>69</v>
      </c>
      <c r="C26" s="157" t="s">
        <v>28</v>
      </c>
      <c r="D26" s="157" t="s">
        <v>162</v>
      </c>
      <c r="E26" s="269" t="s">
        <v>31</v>
      </c>
      <c r="F26" s="269"/>
      <c r="G26" s="270"/>
      <c r="H26" s="78">
        <f>SUM(H27:H27)</f>
        <v>4.5</v>
      </c>
      <c r="I26" s="79">
        <f>SUM(I27:I27)</f>
        <v>170</v>
      </c>
      <c r="J26" s="105">
        <f>SUM(J27:J27)</f>
        <v>136</v>
      </c>
      <c r="K26" s="157" t="s">
        <v>28</v>
      </c>
      <c r="L26" s="157" t="s">
        <v>28</v>
      </c>
      <c r="M26" s="158" t="s">
        <v>28</v>
      </c>
      <c r="N26" s="158" t="s">
        <v>28</v>
      </c>
      <c r="O26" s="158" t="s">
        <v>28</v>
      </c>
      <c r="P26" s="157" t="s">
        <v>28</v>
      </c>
      <c r="Q26" s="235" t="s">
        <v>28</v>
      </c>
      <c r="R26" s="81"/>
      <c r="S26" s="82"/>
    </row>
    <row r="27" spans="1:19" ht="16.5" thickBot="1">
      <c r="A27" s="166">
        <v>1</v>
      </c>
      <c r="B27" s="83" t="s">
        <v>69</v>
      </c>
      <c r="C27" s="128">
        <v>4</v>
      </c>
      <c r="D27" s="83" t="s">
        <v>162</v>
      </c>
      <c r="E27" s="101" t="s">
        <v>190</v>
      </c>
      <c r="F27" s="244">
        <v>20</v>
      </c>
      <c r="G27" s="109">
        <v>16</v>
      </c>
      <c r="H27" s="110">
        <v>4.5</v>
      </c>
      <c r="I27" s="192">
        <v>170</v>
      </c>
      <c r="J27" s="211">
        <v>136</v>
      </c>
      <c r="K27" s="83" t="s">
        <v>105</v>
      </c>
      <c r="L27" s="15" t="s">
        <v>28</v>
      </c>
      <c r="M27" s="21" t="s">
        <v>35</v>
      </c>
      <c r="N27" s="21" t="s">
        <v>306</v>
      </c>
      <c r="O27" s="21" t="s">
        <v>307</v>
      </c>
      <c r="P27" s="83" t="s">
        <v>38</v>
      </c>
      <c r="Q27" s="114" t="s">
        <v>124</v>
      </c>
      <c r="R27" s="4"/>
      <c r="S27" s="4"/>
    </row>
    <row r="28" spans="1:19" ht="19.5" thickBot="1">
      <c r="A28" s="282" t="s">
        <v>180</v>
      </c>
      <c r="B28" s="283"/>
      <c r="C28" s="283"/>
      <c r="D28" s="283"/>
      <c r="E28" s="283"/>
      <c r="F28" s="283"/>
      <c r="G28" s="284"/>
      <c r="H28" s="216">
        <f>H23+H26</f>
        <v>4.9000000000000004</v>
      </c>
      <c r="I28" s="217">
        <f>I23+I26</f>
        <v>212</v>
      </c>
      <c r="J28" s="217">
        <f>J23+J26</f>
        <v>140</v>
      </c>
      <c r="K28" s="185" t="s">
        <v>28</v>
      </c>
      <c r="L28" s="185" t="s">
        <v>28</v>
      </c>
      <c r="M28" s="186" t="s">
        <v>28</v>
      </c>
      <c r="N28" s="186" t="s">
        <v>28</v>
      </c>
      <c r="O28" s="186" t="s">
        <v>28</v>
      </c>
      <c r="P28" s="185" t="s">
        <v>28</v>
      </c>
      <c r="Q28" s="237" t="s">
        <v>28</v>
      </c>
      <c r="R28" s="154"/>
      <c r="S28" s="155"/>
    </row>
    <row r="29" spans="1:19" ht="29.25" thickBot="1">
      <c r="A29" s="156" t="s">
        <v>28</v>
      </c>
      <c r="B29" s="77" t="s">
        <v>29</v>
      </c>
      <c r="C29" s="157" t="s">
        <v>28</v>
      </c>
      <c r="D29" s="252" t="s">
        <v>178</v>
      </c>
      <c r="E29" s="269" t="s">
        <v>31</v>
      </c>
      <c r="F29" s="269"/>
      <c r="G29" s="270"/>
      <c r="H29" s="78">
        <f>SUM(H30:H33)</f>
        <v>13.1</v>
      </c>
      <c r="I29" s="79">
        <f>SUM(I30:I33)</f>
        <v>181</v>
      </c>
      <c r="J29" s="105">
        <f>SUM(J30:J33)</f>
        <v>138</v>
      </c>
      <c r="K29" s="157" t="s">
        <v>28</v>
      </c>
      <c r="L29" s="157" t="s">
        <v>28</v>
      </c>
      <c r="M29" s="158" t="s">
        <v>28</v>
      </c>
      <c r="N29" s="158" t="s">
        <v>28</v>
      </c>
      <c r="O29" s="158" t="s">
        <v>28</v>
      </c>
      <c r="P29" s="157" t="s">
        <v>28</v>
      </c>
      <c r="Q29" s="235" t="s">
        <v>28</v>
      </c>
      <c r="R29" s="81"/>
      <c r="S29" s="82"/>
    </row>
    <row r="30" spans="1:19" ht="15.75">
      <c r="A30" s="166">
        <v>1</v>
      </c>
      <c r="B30" s="83" t="s">
        <v>29</v>
      </c>
      <c r="C30" s="84">
        <v>4</v>
      </c>
      <c r="D30" s="83" t="s">
        <v>178</v>
      </c>
      <c r="E30" s="101" t="s">
        <v>190</v>
      </c>
      <c r="F30" s="242">
        <v>3</v>
      </c>
      <c r="G30" s="53">
        <v>8</v>
      </c>
      <c r="H30" s="188">
        <v>6.4</v>
      </c>
      <c r="I30" s="161">
        <v>97</v>
      </c>
      <c r="J30" s="161">
        <v>61</v>
      </c>
      <c r="K30" s="114" t="s">
        <v>179</v>
      </c>
      <c r="L30" s="15" t="s">
        <v>28</v>
      </c>
      <c r="M30" s="21" t="s">
        <v>35</v>
      </c>
      <c r="N30" s="21" t="s">
        <v>303</v>
      </c>
      <c r="O30" s="21" t="s">
        <v>304</v>
      </c>
      <c r="P30" s="83" t="s">
        <v>38</v>
      </c>
      <c r="Q30" s="108" t="s">
        <v>148</v>
      </c>
      <c r="R30" s="4"/>
      <c r="S30" s="4"/>
    </row>
    <row r="31" spans="1:19" ht="15.75">
      <c r="A31" s="166">
        <v>2</v>
      </c>
      <c r="B31" s="83" t="s">
        <v>29</v>
      </c>
      <c r="C31" s="88">
        <v>4</v>
      </c>
      <c r="D31" s="83" t="s">
        <v>178</v>
      </c>
      <c r="E31" s="94" t="s">
        <v>190</v>
      </c>
      <c r="F31" s="95">
        <v>27</v>
      </c>
      <c r="G31" s="57">
        <v>5</v>
      </c>
      <c r="H31" s="119">
        <v>1.1000000000000001</v>
      </c>
      <c r="I31" s="189">
        <v>15</v>
      </c>
      <c r="J31" s="189">
        <v>13</v>
      </c>
      <c r="K31" s="114" t="s">
        <v>179</v>
      </c>
      <c r="L31" s="15" t="s">
        <v>28</v>
      </c>
      <c r="M31" s="5" t="s">
        <v>35</v>
      </c>
      <c r="N31" s="21" t="s">
        <v>303</v>
      </c>
      <c r="O31" s="21" t="s">
        <v>304</v>
      </c>
      <c r="P31" s="4" t="s">
        <v>38</v>
      </c>
      <c r="Q31" s="108" t="s">
        <v>94</v>
      </c>
      <c r="R31" s="4"/>
      <c r="S31" s="4"/>
    </row>
    <row r="32" spans="1:19" ht="15.75">
      <c r="A32" s="166">
        <v>3</v>
      </c>
      <c r="B32" s="83" t="s">
        <v>29</v>
      </c>
      <c r="C32" s="88">
        <v>4</v>
      </c>
      <c r="D32" s="83" t="s">
        <v>178</v>
      </c>
      <c r="E32" s="94" t="s">
        <v>191</v>
      </c>
      <c r="F32" s="95">
        <v>27</v>
      </c>
      <c r="G32" s="57">
        <v>9</v>
      </c>
      <c r="H32" s="119">
        <v>0.3</v>
      </c>
      <c r="I32" s="189">
        <v>3</v>
      </c>
      <c r="J32" s="189">
        <v>3</v>
      </c>
      <c r="K32" s="114" t="s">
        <v>179</v>
      </c>
      <c r="L32" s="15" t="s">
        <v>28</v>
      </c>
      <c r="M32" s="5" t="s">
        <v>35</v>
      </c>
      <c r="N32" s="21" t="s">
        <v>303</v>
      </c>
      <c r="O32" s="21" t="s">
        <v>304</v>
      </c>
      <c r="P32" s="4" t="s">
        <v>38</v>
      </c>
      <c r="Q32" s="108" t="s">
        <v>94</v>
      </c>
      <c r="R32" s="4"/>
      <c r="S32" s="4"/>
    </row>
    <row r="33" spans="1:19" ht="16.5" thickBot="1">
      <c r="A33" s="166">
        <v>4</v>
      </c>
      <c r="B33" s="83" t="s">
        <v>29</v>
      </c>
      <c r="C33" s="94">
        <v>2</v>
      </c>
      <c r="D33" s="83" t="s">
        <v>178</v>
      </c>
      <c r="E33" s="94" t="s">
        <v>190</v>
      </c>
      <c r="F33" s="95">
        <v>16</v>
      </c>
      <c r="G33" s="57">
        <v>9</v>
      </c>
      <c r="H33" s="119">
        <v>5.3</v>
      </c>
      <c r="I33" s="189">
        <v>66</v>
      </c>
      <c r="J33" s="189">
        <v>61</v>
      </c>
      <c r="K33" s="114" t="s">
        <v>179</v>
      </c>
      <c r="L33" s="15" t="s">
        <v>28</v>
      </c>
      <c r="M33" s="5" t="s">
        <v>35</v>
      </c>
      <c r="N33" s="21" t="s">
        <v>303</v>
      </c>
      <c r="O33" s="21" t="s">
        <v>304</v>
      </c>
      <c r="P33" s="4" t="s">
        <v>38</v>
      </c>
      <c r="Q33" s="108" t="s">
        <v>305</v>
      </c>
      <c r="R33" s="4"/>
      <c r="S33" s="4"/>
    </row>
    <row r="34" spans="1:19" ht="16.5" thickBot="1">
      <c r="A34" s="156" t="s">
        <v>28</v>
      </c>
      <c r="B34" s="157" t="s">
        <v>69</v>
      </c>
      <c r="C34" s="157" t="s">
        <v>28</v>
      </c>
      <c r="D34" s="252" t="s">
        <v>178</v>
      </c>
      <c r="E34" s="269" t="s">
        <v>31</v>
      </c>
      <c r="F34" s="269"/>
      <c r="G34" s="270"/>
      <c r="H34" s="78">
        <f>SUM(H35:H42)</f>
        <v>36.199999999999996</v>
      </c>
      <c r="I34" s="79">
        <f>SUM(I35:I42)</f>
        <v>1116</v>
      </c>
      <c r="J34" s="105">
        <f>SUM(J35:J42)</f>
        <v>874</v>
      </c>
      <c r="K34" s="157" t="s">
        <v>28</v>
      </c>
      <c r="L34" s="157" t="s">
        <v>28</v>
      </c>
      <c r="M34" s="158" t="s">
        <v>28</v>
      </c>
      <c r="N34" s="158" t="s">
        <v>28</v>
      </c>
      <c r="O34" s="158" t="s">
        <v>28</v>
      </c>
      <c r="P34" s="157" t="s">
        <v>28</v>
      </c>
      <c r="Q34" s="235" t="s">
        <v>28</v>
      </c>
      <c r="R34" s="81"/>
      <c r="S34" s="82"/>
    </row>
    <row r="35" spans="1:19" ht="15.75">
      <c r="A35" s="166">
        <v>1</v>
      </c>
      <c r="B35" s="83" t="s">
        <v>69</v>
      </c>
      <c r="C35" s="128">
        <v>4</v>
      </c>
      <c r="D35" s="83" t="s">
        <v>178</v>
      </c>
      <c r="E35" s="101" t="s">
        <v>190</v>
      </c>
      <c r="F35" s="244">
        <v>55</v>
      </c>
      <c r="G35" s="109">
        <v>7</v>
      </c>
      <c r="H35" s="110">
        <v>5</v>
      </c>
      <c r="I35" s="192">
        <v>137</v>
      </c>
      <c r="J35" s="211">
        <v>119</v>
      </c>
      <c r="K35" s="114" t="s">
        <v>179</v>
      </c>
      <c r="L35" s="15" t="s">
        <v>28</v>
      </c>
      <c r="M35" s="21" t="s">
        <v>35</v>
      </c>
      <c r="N35" s="21" t="s">
        <v>291</v>
      </c>
      <c r="O35" s="21" t="s">
        <v>293</v>
      </c>
      <c r="P35" s="83" t="s">
        <v>38</v>
      </c>
      <c r="Q35" s="114" t="s">
        <v>184</v>
      </c>
      <c r="R35" s="4"/>
      <c r="S35" s="4"/>
    </row>
    <row r="36" spans="1:19" ht="15.75">
      <c r="A36" s="168">
        <v>2</v>
      </c>
      <c r="B36" s="4" t="s">
        <v>69</v>
      </c>
      <c r="C36" s="113">
        <v>4</v>
      </c>
      <c r="D36" s="83" t="s">
        <v>178</v>
      </c>
      <c r="E36" s="94" t="s">
        <v>190</v>
      </c>
      <c r="F36" s="245">
        <v>56</v>
      </c>
      <c r="G36" s="115">
        <v>6</v>
      </c>
      <c r="H36" s="116">
        <v>5.7</v>
      </c>
      <c r="I36" s="193">
        <v>103</v>
      </c>
      <c r="J36" s="212">
        <v>84</v>
      </c>
      <c r="K36" s="114" t="s">
        <v>179</v>
      </c>
      <c r="L36" s="15" t="s">
        <v>28</v>
      </c>
      <c r="M36" s="5" t="s">
        <v>35</v>
      </c>
      <c r="N36" s="21" t="s">
        <v>291</v>
      </c>
      <c r="O36" s="21" t="s">
        <v>293</v>
      </c>
      <c r="P36" s="4" t="s">
        <v>38</v>
      </c>
      <c r="Q36" s="114" t="s">
        <v>184</v>
      </c>
      <c r="R36" s="4"/>
      <c r="S36" s="4"/>
    </row>
    <row r="37" spans="1:19" ht="15.75">
      <c r="A37" s="168">
        <v>3</v>
      </c>
      <c r="B37" s="4" t="s">
        <v>69</v>
      </c>
      <c r="C37" s="113">
        <v>4</v>
      </c>
      <c r="D37" s="83" t="s">
        <v>178</v>
      </c>
      <c r="E37" s="94" t="s">
        <v>190</v>
      </c>
      <c r="F37" s="245">
        <v>61</v>
      </c>
      <c r="G37" s="115">
        <v>4</v>
      </c>
      <c r="H37" s="116">
        <v>3.6</v>
      </c>
      <c r="I37" s="193">
        <v>110</v>
      </c>
      <c r="J37" s="212">
        <v>97</v>
      </c>
      <c r="K37" s="114" t="s">
        <v>179</v>
      </c>
      <c r="L37" s="15" t="s">
        <v>28</v>
      </c>
      <c r="M37" s="5" t="s">
        <v>35</v>
      </c>
      <c r="N37" s="21" t="s">
        <v>291</v>
      </c>
      <c r="O37" s="21" t="s">
        <v>293</v>
      </c>
      <c r="P37" s="4" t="s">
        <v>38</v>
      </c>
      <c r="Q37" s="114" t="s">
        <v>184</v>
      </c>
      <c r="R37" s="4"/>
      <c r="S37" s="4"/>
    </row>
    <row r="38" spans="1:19" ht="15.75">
      <c r="A38" s="168">
        <v>4</v>
      </c>
      <c r="B38" s="4" t="s">
        <v>69</v>
      </c>
      <c r="C38" s="113">
        <v>4</v>
      </c>
      <c r="D38" s="83" t="s">
        <v>178</v>
      </c>
      <c r="E38" s="94" t="s">
        <v>190</v>
      </c>
      <c r="F38" s="245">
        <v>38</v>
      </c>
      <c r="G38" s="115">
        <v>19</v>
      </c>
      <c r="H38" s="116">
        <v>2.5</v>
      </c>
      <c r="I38" s="193">
        <v>58</v>
      </c>
      <c r="J38" s="212">
        <v>54</v>
      </c>
      <c r="K38" s="114" t="s">
        <v>179</v>
      </c>
      <c r="L38" s="15" t="s">
        <v>28</v>
      </c>
      <c r="M38" s="5" t="s">
        <v>35</v>
      </c>
      <c r="N38" s="21" t="s">
        <v>295</v>
      </c>
      <c r="O38" s="21" t="s">
        <v>293</v>
      </c>
      <c r="P38" s="4" t="s">
        <v>38</v>
      </c>
      <c r="Q38" s="114" t="s">
        <v>124</v>
      </c>
      <c r="R38" s="4"/>
      <c r="S38" s="4"/>
    </row>
    <row r="39" spans="1:19" ht="15.75">
      <c r="A39" s="168">
        <v>5</v>
      </c>
      <c r="B39" s="4" t="s">
        <v>69</v>
      </c>
      <c r="C39" s="113">
        <v>3</v>
      </c>
      <c r="D39" s="83" t="s">
        <v>178</v>
      </c>
      <c r="E39" s="94" t="s">
        <v>190</v>
      </c>
      <c r="F39" s="245">
        <v>65</v>
      </c>
      <c r="G39" s="115">
        <v>22</v>
      </c>
      <c r="H39" s="116">
        <v>2.6</v>
      </c>
      <c r="I39" s="193">
        <v>80</v>
      </c>
      <c r="J39" s="212">
        <v>70</v>
      </c>
      <c r="K39" s="114" t="s">
        <v>179</v>
      </c>
      <c r="L39" s="15" t="s">
        <v>28</v>
      </c>
      <c r="M39" s="5" t="s">
        <v>35</v>
      </c>
      <c r="N39" s="21" t="s">
        <v>295</v>
      </c>
      <c r="O39" s="21" t="s">
        <v>293</v>
      </c>
      <c r="P39" s="4" t="s">
        <v>38</v>
      </c>
      <c r="Q39" s="114" t="s">
        <v>132</v>
      </c>
      <c r="R39" s="4"/>
      <c r="S39" s="4"/>
    </row>
    <row r="40" spans="1:19" ht="15.75">
      <c r="A40" s="168">
        <v>6</v>
      </c>
      <c r="B40" s="4" t="s">
        <v>69</v>
      </c>
      <c r="C40" s="113">
        <v>4</v>
      </c>
      <c r="D40" s="83" t="s">
        <v>178</v>
      </c>
      <c r="E40" s="94" t="s">
        <v>190</v>
      </c>
      <c r="F40" s="245">
        <v>29</v>
      </c>
      <c r="G40" s="115">
        <v>21</v>
      </c>
      <c r="H40" s="116">
        <v>2</v>
      </c>
      <c r="I40" s="193">
        <v>69</v>
      </c>
      <c r="J40" s="212">
        <v>62</v>
      </c>
      <c r="K40" s="114" t="s">
        <v>179</v>
      </c>
      <c r="L40" s="15" t="s">
        <v>28</v>
      </c>
      <c r="M40" s="5" t="s">
        <v>35</v>
      </c>
      <c r="N40" s="21" t="s">
        <v>296</v>
      </c>
      <c r="O40" s="21" t="s">
        <v>37</v>
      </c>
      <c r="P40" s="4" t="s">
        <v>38</v>
      </c>
      <c r="Q40" s="114" t="s">
        <v>124</v>
      </c>
      <c r="R40" s="4"/>
      <c r="S40" s="4"/>
    </row>
    <row r="41" spans="1:19" ht="15.75">
      <c r="A41" s="168">
        <v>7</v>
      </c>
      <c r="B41" s="4" t="s">
        <v>69</v>
      </c>
      <c r="C41" s="113">
        <v>4</v>
      </c>
      <c r="D41" s="83" t="s">
        <v>178</v>
      </c>
      <c r="E41" s="94" t="s">
        <v>190</v>
      </c>
      <c r="F41" s="245">
        <v>68</v>
      </c>
      <c r="G41" s="115">
        <v>13</v>
      </c>
      <c r="H41" s="116">
        <v>3.2</v>
      </c>
      <c r="I41" s="193">
        <v>88</v>
      </c>
      <c r="J41" s="212">
        <v>71</v>
      </c>
      <c r="K41" s="114" t="s">
        <v>179</v>
      </c>
      <c r="L41" s="15" t="s">
        <v>28</v>
      </c>
      <c r="M41" s="5" t="s">
        <v>35</v>
      </c>
      <c r="N41" s="21" t="s">
        <v>308</v>
      </c>
      <c r="O41" s="21" t="s">
        <v>307</v>
      </c>
      <c r="P41" s="4" t="s">
        <v>38</v>
      </c>
      <c r="Q41" s="114" t="s">
        <v>133</v>
      </c>
      <c r="R41" s="4"/>
      <c r="S41" s="4"/>
    </row>
    <row r="42" spans="1:19" ht="16.5" thickBot="1">
      <c r="A42" s="168">
        <v>8</v>
      </c>
      <c r="B42" s="4" t="s">
        <v>69</v>
      </c>
      <c r="C42" s="113">
        <v>4</v>
      </c>
      <c r="D42" s="83" t="s">
        <v>178</v>
      </c>
      <c r="E42" s="94" t="s">
        <v>190</v>
      </c>
      <c r="F42" s="245">
        <v>6</v>
      </c>
      <c r="G42" s="115">
        <v>10</v>
      </c>
      <c r="H42" s="116">
        <v>11.6</v>
      </c>
      <c r="I42" s="193">
        <v>471</v>
      </c>
      <c r="J42" s="212">
        <v>317</v>
      </c>
      <c r="K42" s="114" t="s">
        <v>179</v>
      </c>
      <c r="L42" s="15" t="s">
        <v>28</v>
      </c>
      <c r="M42" s="5" t="s">
        <v>35</v>
      </c>
      <c r="N42" s="21" t="s">
        <v>309</v>
      </c>
      <c r="O42" s="21" t="s">
        <v>310</v>
      </c>
      <c r="P42" s="4" t="s">
        <v>38</v>
      </c>
      <c r="Q42" s="114" t="s">
        <v>311</v>
      </c>
      <c r="R42" s="4"/>
      <c r="S42" s="4"/>
    </row>
    <row r="43" spans="1:19" ht="19.5" thickBot="1">
      <c r="A43" s="282" t="s">
        <v>181</v>
      </c>
      <c r="B43" s="283"/>
      <c r="C43" s="283"/>
      <c r="D43" s="283"/>
      <c r="E43" s="283"/>
      <c r="F43" s="283"/>
      <c r="G43" s="284"/>
      <c r="H43" s="216">
        <f>H29+H34</f>
        <v>49.3</v>
      </c>
      <c r="I43" s="217">
        <f>I29+I34</f>
        <v>1297</v>
      </c>
      <c r="J43" s="217">
        <f>J29+J34</f>
        <v>1012</v>
      </c>
      <c r="K43" s="185" t="s">
        <v>28</v>
      </c>
      <c r="L43" s="185" t="s">
        <v>28</v>
      </c>
      <c r="M43" s="186" t="s">
        <v>28</v>
      </c>
      <c r="N43" s="186" t="s">
        <v>28</v>
      </c>
      <c r="O43" s="186" t="s">
        <v>28</v>
      </c>
      <c r="P43" s="185" t="s">
        <v>28</v>
      </c>
      <c r="Q43" s="237" t="s">
        <v>28</v>
      </c>
      <c r="R43" s="154"/>
      <c r="S43" s="155"/>
    </row>
    <row r="44" spans="1:19" ht="16.5" thickBot="1">
      <c r="A44" s="156" t="s">
        <v>28</v>
      </c>
      <c r="B44" s="157" t="s">
        <v>69</v>
      </c>
      <c r="C44" s="157" t="s">
        <v>28</v>
      </c>
      <c r="D44" s="252" t="s">
        <v>300</v>
      </c>
      <c r="E44" s="269" t="s">
        <v>31</v>
      </c>
      <c r="F44" s="269"/>
      <c r="G44" s="270"/>
      <c r="H44" s="78">
        <f>SUM(H45:H48)</f>
        <v>5</v>
      </c>
      <c r="I44" s="79">
        <f>SUM(I45:I48)</f>
        <v>14</v>
      </c>
      <c r="J44" s="105">
        <f>SUM(J45:J48)</f>
        <v>7</v>
      </c>
      <c r="K44" s="157" t="s">
        <v>28</v>
      </c>
      <c r="L44" s="157" t="s">
        <v>28</v>
      </c>
      <c r="M44" s="158" t="s">
        <v>28</v>
      </c>
      <c r="N44" s="158" t="s">
        <v>28</v>
      </c>
      <c r="O44" s="158" t="s">
        <v>28</v>
      </c>
      <c r="P44" s="157" t="s">
        <v>28</v>
      </c>
      <c r="Q44" s="235" t="s">
        <v>28</v>
      </c>
      <c r="R44" s="81"/>
      <c r="S44" s="82"/>
    </row>
    <row r="45" spans="1:19" ht="15.75">
      <c r="A45" s="166">
        <v>1</v>
      </c>
      <c r="B45" s="83" t="s">
        <v>69</v>
      </c>
      <c r="C45" s="128">
        <v>2</v>
      </c>
      <c r="D45" s="83" t="s">
        <v>300</v>
      </c>
      <c r="E45" s="101" t="s">
        <v>190</v>
      </c>
      <c r="F45" s="244">
        <v>15</v>
      </c>
      <c r="G45" s="109">
        <v>20</v>
      </c>
      <c r="H45" s="110">
        <v>2</v>
      </c>
      <c r="I45" s="192">
        <v>6</v>
      </c>
      <c r="J45" s="211">
        <v>3</v>
      </c>
      <c r="K45" s="83" t="s">
        <v>105</v>
      </c>
      <c r="L45" s="15" t="s">
        <v>28</v>
      </c>
      <c r="M45" s="21" t="s">
        <v>35</v>
      </c>
      <c r="N45" s="21" t="s">
        <v>302</v>
      </c>
      <c r="O45" s="21" t="s">
        <v>299</v>
      </c>
      <c r="P45" s="83" t="s">
        <v>38</v>
      </c>
      <c r="Q45" s="114" t="s">
        <v>124</v>
      </c>
      <c r="R45" s="4"/>
      <c r="S45" s="4"/>
    </row>
    <row r="46" spans="1:19" ht="15.75">
      <c r="A46" s="168">
        <v>2</v>
      </c>
      <c r="B46" s="4" t="s">
        <v>69</v>
      </c>
      <c r="C46" s="113">
        <v>2</v>
      </c>
      <c r="D46" s="83" t="s">
        <v>300</v>
      </c>
      <c r="E46" s="94" t="s">
        <v>190</v>
      </c>
      <c r="F46" s="245">
        <v>19</v>
      </c>
      <c r="G46" s="115">
        <v>8</v>
      </c>
      <c r="H46" s="116">
        <v>3</v>
      </c>
      <c r="I46" s="193">
        <v>8</v>
      </c>
      <c r="J46" s="212">
        <v>4</v>
      </c>
      <c r="K46" s="4" t="s">
        <v>105</v>
      </c>
      <c r="L46" s="15" t="s">
        <v>28</v>
      </c>
      <c r="M46" s="5" t="s">
        <v>35</v>
      </c>
      <c r="N46" s="21" t="s">
        <v>302</v>
      </c>
      <c r="O46" s="21" t="s">
        <v>299</v>
      </c>
      <c r="P46" s="4" t="s">
        <v>38</v>
      </c>
      <c r="Q46" s="114" t="s">
        <v>188</v>
      </c>
      <c r="R46" s="4"/>
      <c r="S46" s="4"/>
    </row>
    <row r="47" spans="1:19" ht="15.75">
      <c r="A47" s="166">
        <v>3</v>
      </c>
      <c r="B47" s="4" t="s">
        <v>69</v>
      </c>
      <c r="C47" s="113">
        <v>4</v>
      </c>
      <c r="D47" s="4" t="s">
        <v>162</v>
      </c>
      <c r="E47" s="94"/>
      <c r="F47" s="245"/>
      <c r="G47" s="115"/>
      <c r="H47" s="116"/>
      <c r="I47" s="193"/>
      <c r="J47" s="212"/>
      <c r="K47" s="4" t="s">
        <v>105</v>
      </c>
      <c r="L47" s="15" t="s">
        <v>28</v>
      </c>
      <c r="M47" s="5" t="s">
        <v>35</v>
      </c>
      <c r="N47" s="5"/>
      <c r="O47" s="5"/>
      <c r="P47" s="4" t="s">
        <v>38</v>
      </c>
      <c r="Q47" s="114" t="s">
        <v>128</v>
      </c>
      <c r="R47" s="4"/>
      <c r="S47" s="4"/>
    </row>
    <row r="48" spans="1:19" ht="16.5" thickBot="1">
      <c r="A48" s="170">
        <v>5</v>
      </c>
      <c r="B48" s="96" t="s">
        <v>69</v>
      </c>
      <c r="C48" s="123">
        <v>4</v>
      </c>
      <c r="D48" s="96" t="s">
        <v>162</v>
      </c>
      <c r="E48" s="102"/>
      <c r="F48" s="249"/>
      <c r="G48" s="125"/>
      <c r="H48" s="126"/>
      <c r="I48" s="194"/>
      <c r="J48" s="213"/>
      <c r="K48" s="96" t="s">
        <v>105</v>
      </c>
      <c r="L48" s="206" t="s">
        <v>28</v>
      </c>
      <c r="M48" s="36" t="s">
        <v>35</v>
      </c>
      <c r="N48" s="36"/>
      <c r="O48" s="36"/>
      <c r="P48" s="96" t="s">
        <v>38</v>
      </c>
      <c r="Q48" s="124" t="s">
        <v>129</v>
      </c>
      <c r="R48" s="4"/>
      <c r="S48" s="4"/>
    </row>
    <row r="49" spans="1:19" ht="19.5" thickBot="1">
      <c r="A49" s="282" t="s">
        <v>301</v>
      </c>
      <c r="B49" s="283"/>
      <c r="C49" s="283"/>
      <c r="D49" s="283"/>
      <c r="E49" s="283"/>
      <c r="F49" s="283"/>
      <c r="G49" s="284"/>
      <c r="H49" s="216">
        <f>H44</f>
        <v>5</v>
      </c>
      <c r="I49" s="217">
        <f>I44</f>
        <v>14</v>
      </c>
      <c r="J49" s="217">
        <f>J44</f>
        <v>7</v>
      </c>
      <c r="K49" s="185" t="s">
        <v>28</v>
      </c>
      <c r="L49" s="185" t="s">
        <v>28</v>
      </c>
      <c r="M49" s="186" t="s">
        <v>28</v>
      </c>
      <c r="N49" s="186" t="s">
        <v>28</v>
      </c>
      <c r="O49" s="186" t="s">
        <v>28</v>
      </c>
      <c r="P49" s="185" t="s">
        <v>28</v>
      </c>
      <c r="Q49" s="237" t="s">
        <v>28</v>
      </c>
      <c r="R49" s="154"/>
      <c r="S49" s="155"/>
    </row>
    <row r="50" spans="1:19" ht="19.5" thickBot="1">
      <c r="A50" s="285" t="s">
        <v>174</v>
      </c>
      <c r="B50" s="286"/>
      <c r="C50" s="286"/>
      <c r="D50" s="286"/>
      <c r="E50" s="286"/>
      <c r="F50" s="286"/>
      <c r="G50" s="286"/>
      <c r="H50" s="218">
        <f>H12+H22+H28+H43+H49</f>
        <v>78.099999999999994</v>
      </c>
      <c r="I50" s="219">
        <f>I12+I22+I28+I43+I49</f>
        <v>1706</v>
      </c>
      <c r="J50" s="219">
        <f>J12+J22+J28+J43+J49</f>
        <v>1310</v>
      </c>
      <c r="K50" s="220" t="s">
        <v>28</v>
      </c>
      <c r="L50" s="220" t="s">
        <v>28</v>
      </c>
      <c r="M50" s="221" t="s">
        <v>28</v>
      </c>
      <c r="N50" s="221" t="s">
        <v>28</v>
      </c>
      <c r="O50" s="221" t="s">
        <v>28</v>
      </c>
      <c r="P50" s="220" t="s">
        <v>28</v>
      </c>
      <c r="Q50" s="238" t="s">
        <v>28</v>
      </c>
      <c r="R50" s="222"/>
      <c r="S50" s="223"/>
    </row>
    <row r="51" spans="1:19" ht="19.5" thickBot="1">
      <c r="A51" s="287" t="s">
        <v>175</v>
      </c>
      <c r="B51" s="288"/>
      <c r="C51" s="288"/>
      <c r="D51" s="288"/>
      <c r="E51" s="288"/>
      <c r="F51" s="288"/>
      <c r="G51" s="288"/>
      <c r="H51" s="224">
        <f>H8+H50</f>
        <v>78.099999999999994</v>
      </c>
      <c r="I51" s="225">
        <f>I8+I50</f>
        <v>1706</v>
      </c>
      <c r="J51" s="225">
        <f>J8+J50</f>
        <v>1310</v>
      </c>
      <c r="K51" s="226" t="s">
        <v>28</v>
      </c>
      <c r="L51" s="226" t="s">
        <v>28</v>
      </c>
      <c r="M51" s="227" t="s">
        <v>28</v>
      </c>
      <c r="N51" s="227" t="s">
        <v>28</v>
      </c>
      <c r="O51" s="227" t="s">
        <v>28</v>
      </c>
      <c r="P51" s="226" t="s">
        <v>28</v>
      </c>
      <c r="Q51" s="239" t="s">
        <v>28</v>
      </c>
      <c r="R51" s="222"/>
      <c r="S51" s="223"/>
    </row>
    <row r="52" spans="1:19">
      <c r="A52" s="228"/>
      <c r="B52" s="228"/>
      <c r="C52" s="229"/>
      <c r="D52" s="229"/>
      <c r="E52" s="229"/>
      <c r="F52" s="228"/>
      <c r="G52" s="230"/>
      <c r="H52" s="229"/>
      <c r="I52" s="229"/>
      <c r="J52" s="229"/>
      <c r="K52" s="228"/>
      <c r="L52" s="228"/>
      <c r="M52" s="230"/>
      <c r="N52" s="230"/>
      <c r="O52" s="230"/>
      <c r="P52" s="228"/>
      <c r="Q52" s="240"/>
      <c r="R52" s="228"/>
      <c r="S52" s="228"/>
    </row>
    <row r="53" spans="1:19" ht="18.75">
      <c r="A53" s="276" t="s">
        <v>176</v>
      </c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28"/>
      <c r="S53" s="228"/>
    </row>
    <row r="54" spans="1:19">
      <c r="A54" s="228"/>
      <c r="B54" s="228"/>
      <c r="C54" s="228"/>
      <c r="D54" s="228"/>
      <c r="E54" s="228"/>
      <c r="F54" s="228"/>
      <c r="G54" s="230"/>
      <c r="H54" s="228"/>
      <c r="I54" s="228"/>
      <c r="J54" s="228"/>
      <c r="K54" s="228"/>
      <c r="L54" s="228"/>
      <c r="M54" s="230"/>
      <c r="N54" s="230"/>
      <c r="O54" s="230"/>
      <c r="P54" s="228"/>
      <c r="Q54" s="240"/>
      <c r="R54" s="228"/>
      <c r="S54" s="228"/>
    </row>
    <row r="55" spans="1:19">
      <c r="A55" s="228"/>
      <c r="B55" s="228"/>
      <c r="C55" s="229"/>
      <c r="D55" s="229"/>
      <c r="E55" s="229"/>
      <c r="F55" s="228"/>
      <c r="G55" s="230"/>
      <c r="H55" s="229"/>
      <c r="I55" s="229"/>
      <c r="J55" s="229"/>
      <c r="K55" s="228"/>
      <c r="L55" s="228"/>
      <c r="M55" s="230"/>
      <c r="N55" s="230"/>
      <c r="O55" s="230"/>
      <c r="P55" s="228"/>
      <c r="Q55" s="240"/>
      <c r="R55" s="228"/>
      <c r="S55" s="228"/>
    </row>
  </sheetData>
  <mergeCells count="36">
    <mergeCell ref="A53:Q53"/>
    <mergeCell ref="E26:G26"/>
    <mergeCell ref="A28:G28"/>
    <mergeCell ref="E29:G29"/>
    <mergeCell ref="E44:G44"/>
    <mergeCell ref="A49:G49"/>
    <mergeCell ref="E34:G34"/>
    <mergeCell ref="A43:G43"/>
    <mergeCell ref="A50:G50"/>
    <mergeCell ref="A51:G51"/>
    <mergeCell ref="E10:G10"/>
    <mergeCell ref="A12:G12"/>
    <mergeCell ref="E13:G13"/>
    <mergeCell ref="E18:G18"/>
    <mergeCell ref="A22:G22"/>
    <mergeCell ref="E23:G23"/>
    <mergeCell ref="A7:S7"/>
    <mergeCell ref="P4:Q4"/>
    <mergeCell ref="R4:R5"/>
    <mergeCell ref="A8:G8"/>
    <mergeCell ref="G4:G5"/>
    <mergeCell ref="H4:H5"/>
    <mergeCell ref="I4:J4"/>
    <mergeCell ref="K4:L4"/>
    <mergeCell ref="M4:O4"/>
    <mergeCell ref="S4:S5"/>
    <mergeCell ref="A9:S9"/>
    <mergeCell ref="A1:S1"/>
    <mergeCell ref="A2:S2"/>
    <mergeCell ref="A3:S3"/>
    <mergeCell ref="A4:A5"/>
    <mergeCell ref="B4:B5"/>
    <mergeCell ref="C4:C5"/>
    <mergeCell ref="D4:D5"/>
    <mergeCell ref="E4:E5"/>
    <mergeCell ref="F4:F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S23"/>
  <sheetViews>
    <sheetView topLeftCell="A13" workbookViewId="0">
      <selection activeCell="G22" sqref="G22"/>
    </sheetView>
  </sheetViews>
  <sheetFormatPr defaultRowHeight="15"/>
  <cols>
    <col min="1" max="1" width="4.7109375" customWidth="1"/>
    <col min="2" max="2" width="18" customWidth="1"/>
    <col min="3" max="3" width="3.7109375" customWidth="1"/>
    <col min="4" max="4" width="21.28515625" customWidth="1"/>
    <col min="5" max="5" width="4.7109375" customWidth="1"/>
    <col min="6" max="6" width="4.28515625" customWidth="1"/>
    <col min="7" max="7" width="4.5703125" customWidth="1"/>
    <col min="8" max="8" width="8.28515625" customWidth="1"/>
    <col min="9" max="9" width="8.5703125" customWidth="1"/>
    <col min="10" max="10" width="10.28515625" customWidth="1"/>
    <col min="11" max="11" width="14.42578125" customWidth="1"/>
    <col min="16" max="16" width="15.7109375" customWidth="1"/>
    <col min="17" max="17" width="31.28515625" style="241" customWidth="1"/>
    <col min="18" max="18" width="17" customWidth="1"/>
  </cols>
  <sheetData>
    <row r="1" spans="1:19" ht="15.75" customHeight="1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1:19" ht="36.75" customHeight="1">
      <c r="A2" s="259" t="s">
        <v>292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</row>
    <row r="3" spans="1:19" ht="15.75" customHeight="1">
      <c r="A3" s="260" t="s">
        <v>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19" ht="15.75">
      <c r="A4" s="261" t="s">
        <v>3</v>
      </c>
      <c r="B4" s="261" t="s">
        <v>4</v>
      </c>
      <c r="C4" s="261" t="s">
        <v>5</v>
      </c>
      <c r="D4" s="261" t="s">
        <v>6</v>
      </c>
      <c r="E4" s="262" t="s">
        <v>7</v>
      </c>
      <c r="F4" s="262" t="s">
        <v>8</v>
      </c>
      <c r="G4" s="263" t="s">
        <v>9</v>
      </c>
      <c r="H4" s="262" t="s">
        <v>10</v>
      </c>
      <c r="I4" s="271" t="s">
        <v>11</v>
      </c>
      <c r="J4" s="271"/>
      <c r="K4" s="271" t="s">
        <v>12</v>
      </c>
      <c r="L4" s="271"/>
      <c r="M4" s="264" t="s">
        <v>13</v>
      </c>
      <c r="N4" s="264"/>
      <c r="O4" s="264"/>
      <c r="P4" s="271" t="s">
        <v>14</v>
      </c>
      <c r="Q4" s="271"/>
      <c r="R4" s="262" t="s">
        <v>15</v>
      </c>
      <c r="S4" s="262" t="s">
        <v>16</v>
      </c>
    </row>
    <row r="5" spans="1:19" ht="102.75">
      <c r="A5" s="261"/>
      <c r="B5" s="261"/>
      <c r="C5" s="261"/>
      <c r="D5" s="261"/>
      <c r="E5" s="262"/>
      <c r="F5" s="262"/>
      <c r="G5" s="263"/>
      <c r="H5" s="262"/>
      <c r="I5" s="1" t="s">
        <v>17</v>
      </c>
      <c r="J5" s="1" t="s">
        <v>18</v>
      </c>
      <c r="K5" s="1" t="s">
        <v>19</v>
      </c>
      <c r="L5" s="1" t="s">
        <v>20</v>
      </c>
      <c r="M5" s="2" t="s">
        <v>21</v>
      </c>
      <c r="N5" s="2" t="s">
        <v>22</v>
      </c>
      <c r="O5" s="2" t="s">
        <v>23</v>
      </c>
      <c r="P5" s="3" t="s">
        <v>24</v>
      </c>
      <c r="Q5" s="114" t="s">
        <v>25</v>
      </c>
      <c r="R5" s="262"/>
      <c r="S5" s="262"/>
    </row>
    <row r="6" spans="1:19" ht="15.75" thickBo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 t="s">
        <v>26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4">
        <v>16</v>
      </c>
      <c r="Q6" s="114">
        <v>17</v>
      </c>
      <c r="R6" s="4">
        <v>18</v>
      </c>
      <c r="S6" s="4">
        <v>19</v>
      </c>
    </row>
    <row r="7" spans="1:19" ht="19.5" thickBot="1">
      <c r="A7" s="265" t="s">
        <v>27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7"/>
      <c r="S7" s="268"/>
    </row>
    <row r="8" spans="1:19" ht="19.5" thickBot="1">
      <c r="A8" s="272" t="s">
        <v>85</v>
      </c>
      <c r="B8" s="273"/>
      <c r="C8" s="273"/>
      <c r="D8" s="273"/>
      <c r="E8" s="273"/>
      <c r="F8" s="273"/>
      <c r="G8" s="274"/>
      <c r="H8" s="8">
        <v>0</v>
      </c>
      <c r="I8" s="9">
        <v>0</v>
      </c>
      <c r="J8" s="10">
        <v>0</v>
      </c>
      <c r="K8" s="72" t="s">
        <v>28</v>
      </c>
      <c r="L8" s="72" t="s">
        <v>28</v>
      </c>
      <c r="M8" s="73" t="s">
        <v>28</v>
      </c>
      <c r="N8" s="73" t="s">
        <v>28</v>
      </c>
      <c r="O8" s="73" t="s">
        <v>28</v>
      </c>
      <c r="P8" s="72" t="s">
        <v>28</v>
      </c>
      <c r="Q8" s="234" t="s">
        <v>28</v>
      </c>
      <c r="R8" s="74"/>
      <c r="S8" s="75"/>
    </row>
    <row r="9" spans="1:19" ht="19.5" thickBot="1">
      <c r="A9" s="275" t="s">
        <v>86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7"/>
      <c r="S9" s="278"/>
    </row>
    <row r="10" spans="1:19" ht="16.5" thickBot="1">
      <c r="A10" s="156" t="s">
        <v>28</v>
      </c>
      <c r="B10" s="157" t="s">
        <v>77</v>
      </c>
      <c r="C10" s="157" t="s">
        <v>28</v>
      </c>
      <c r="D10" s="157" t="s">
        <v>146</v>
      </c>
      <c r="E10" s="269" t="s">
        <v>31</v>
      </c>
      <c r="F10" s="269"/>
      <c r="G10" s="270"/>
      <c r="H10" s="199">
        <f>SUM(H11:H11)</f>
        <v>1.2</v>
      </c>
      <c r="I10" s="200">
        <f>SUM(I11:I11)</f>
        <v>32</v>
      </c>
      <c r="J10" s="201">
        <f>SUM(J11:J11)</f>
        <v>28</v>
      </c>
      <c r="K10" s="157" t="s">
        <v>28</v>
      </c>
      <c r="L10" s="157" t="s">
        <v>28</v>
      </c>
      <c r="M10" s="158" t="s">
        <v>28</v>
      </c>
      <c r="N10" s="158" t="s">
        <v>28</v>
      </c>
      <c r="O10" s="158" t="s">
        <v>28</v>
      </c>
      <c r="P10" s="157" t="s">
        <v>28</v>
      </c>
      <c r="Q10" s="235" t="s">
        <v>28</v>
      </c>
      <c r="R10" s="81"/>
      <c r="S10" s="82"/>
    </row>
    <row r="11" spans="1:19" ht="16.5" thickBot="1">
      <c r="A11" s="166">
        <v>1</v>
      </c>
      <c r="B11" s="83" t="s">
        <v>77</v>
      </c>
      <c r="C11" s="83">
        <v>4</v>
      </c>
      <c r="D11" s="83" t="s">
        <v>146</v>
      </c>
      <c r="E11" s="135" t="s">
        <v>190</v>
      </c>
      <c r="F11" s="135">
        <v>3</v>
      </c>
      <c r="G11" s="175" t="s">
        <v>115</v>
      </c>
      <c r="H11" s="176">
        <v>1.2</v>
      </c>
      <c r="I11" s="202">
        <v>32</v>
      </c>
      <c r="J11" s="202">
        <v>28</v>
      </c>
      <c r="K11" s="83" t="s">
        <v>105</v>
      </c>
      <c r="L11" s="15" t="s">
        <v>28</v>
      </c>
      <c r="M11" s="21" t="s">
        <v>35</v>
      </c>
      <c r="N11" s="21" t="s">
        <v>288</v>
      </c>
      <c r="O11" s="21" t="s">
        <v>289</v>
      </c>
      <c r="P11" s="83" t="s">
        <v>38</v>
      </c>
      <c r="Q11" s="108" t="s">
        <v>84</v>
      </c>
      <c r="R11" s="4"/>
      <c r="S11" s="4"/>
    </row>
    <row r="12" spans="1:19" ht="19.5" thickBot="1">
      <c r="A12" s="289" t="s">
        <v>161</v>
      </c>
      <c r="B12" s="290"/>
      <c r="C12" s="290"/>
      <c r="D12" s="290"/>
      <c r="E12" s="290"/>
      <c r="F12" s="290"/>
      <c r="G12" s="291"/>
      <c r="H12" s="205">
        <f>H10</f>
        <v>1.2</v>
      </c>
      <c r="I12" s="183">
        <f>I10</f>
        <v>32</v>
      </c>
      <c r="J12" s="183">
        <f>J10</f>
        <v>28</v>
      </c>
      <c r="K12" s="185" t="s">
        <v>28</v>
      </c>
      <c r="L12" s="185" t="s">
        <v>28</v>
      </c>
      <c r="M12" s="186" t="s">
        <v>28</v>
      </c>
      <c r="N12" s="186" t="s">
        <v>28</v>
      </c>
      <c r="O12" s="186" t="s">
        <v>28</v>
      </c>
      <c r="P12" s="185" t="s">
        <v>28</v>
      </c>
      <c r="Q12" s="237" t="s">
        <v>28</v>
      </c>
      <c r="R12" s="154"/>
      <c r="S12" s="155"/>
    </row>
    <row r="13" spans="1:19" ht="16.5" thickBot="1">
      <c r="A13" s="156" t="s">
        <v>28</v>
      </c>
      <c r="B13" s="157" t="s">
        <v>54</v>
      </c>
      <c r="C13" s="157" t="s">
        <v>28</v>
      </c>
      <c r="D13" s="157" t="s">
        <v>162</v>
      </c>
      <c r="E13" s="269" t="s">
        <v>31</v>
      </c>
      <c r="F13" s="269"/>
      <c r="G13" s="270"/>
      <c r="H13" s="78">
        <f>SUM(H14:H14)</f>
        <v>7</v>
      </c>
      <c r="I13" s="79">
        <f>SUM(I14:I14)</f>
        <v>478</v>
      </c>
      <c r="J13" s="105">
        <f>SUM(J14:J14)</f>
        <v>414</v>
      </c>
      <c r="K13" s="157" t="s">
        <v>28</v>
      </c>
      <c r="L13" s="157" t="s">
        <v>28</v>
      </c>
      <c r="M13" s="158" t="s">
        <v>28</v>
      </c>
      <c r="N13" s="158" t="s">
        <v>28</v>
      </c>
      <c r="O13" s="158" t="s">
        <v>28</v>
      </c>
      <c r="P13" s="157" t="s">
        <v>28</v>
      </c>
      <c r="Q13" s="235" t="s">
        <v>28</v>
      </c>
      <c r="R13" s="81"/>
      <c r="S13" s="82"/>
    </row>
    <row r="14" spans="1:19" ht="16.5" thickBot="1">
      <c r="A14" s="166">
        <v>1</v>
      </c>
      <c r="B14" s="83" t="s">
        <v>54</v>
      </c>
      <c r="C14" s="207">
        <v>4</v>
      </c>
      <c r="D14" s="83" t="s">
        <v>162</v>
      </c>
      <c r="E14" s="207" t="s">
        <v>190</v>
      </c>
      <c r="F14" s="257">
        <v>34</v>
      </c>
      <c r="G14" s="208" t="s">
        <v>285</v>
      </c>
      <c r="H14" s="110">
        <v>7</v>
      </c>
      <c r="I14" s="192">
        <v>478</v>
      </c>
      <c r="J14" s="192">
        <v>414</v>
      </c>
      <c r="K14" s="83" t="s">
        <v>105</v>
      </c>
      <c r="L14" s="15" t="s">
        <v>28</v>
      </c>
      <c r="M14" s="21" t="s">
        <v>35</v>
      </c>
      <c r="N14" s="21" t="s">
        <v>286</v>
      </c>
      <c r="O14" s="21" t="s">
        <v>287</v>
      </c>
      <c r="P14" s="83" t="s">
        <v>38</v>
      </c>
      <c r="Q14" s="108" t="s">
        <v>155</v>
      </c>
      <c r="R14" s="4"/>
      <c r="S14" s="4"/>
    </row>
    <row r="15" spans="1:19" ht="16.5" thickBot="1">
      <c r="A15" s="156" t="s">
        <v>28</v>
      </c>
      <c r="B15" s="157" t="s">
        <v>77</v>
      </c>
      <c r="C15" s="157" t="s">
        <v>28</v>
      </c>
      <c r="D15" s="157" t="s">
        <v>162</v>
      </c>
      <c r="E15" s="269" t="s">
        <v>31</v>
      </c>
      <c r="F15" s="269"/>
      <c r="G15" s="270"/>
      <c r="H15" s="78">
        <f>SUM(H16:H16)</f>
        <v>5.0999999999999996</v>
      </c>
      <c r="I15" s="79">
        <f>SUM(I16:I16)</f>
        <v>96</v>
      </c>
      <c r="J15" s="105">
        <f>SUM(J16:J16)</f>
        <v>83</v>
      </c>
      <c r="K15" s="157" t="s">
        <v>28</v>
      </c>
      <c r="L15" s="157" t="s">
        <v>28</v>
      </c>
      <c r="M15" s="158" t="s">
        <v>28</v>
      </c>
      <c r="N15" s="158" t="s">
        <v>28</v>
      </c>
      <c r="O15" s="158" t="s">
        <v>28</v>
      </c>
      <c r="P15" s="157" t="s">
        <v>28</v>
      </c>
      <c r="Q15" s="235" t="s">
        <v>28</v>
      </c>
      <c r="R15" s="81"/>
      <c r="S15" s="82"/>
    </row>
    <row r="16" spans="1:19" ht="15.75" thickBot="1">
      <c r="A16" s="166">
        <v>1</v>
      </c>
      <c r="B16" s="83" t="s">
        <v>77</v>
      </c>
      <c r="C16" s="83">
        <v>4</v>
      </c>
      <c r="D16" s="83" t="s">
        <v>162</v>
      </c>
      <c r="E16" s="136" t="s">
        <v>190</v>
      </c>
      <c r="F16" s="135">
        <v>1</v>
      </c>
      <c r="G16" s="137" t="s">
        <v>217</v>
      </c>
      <c r="H16" s="176">
        <v>5.0999999999999996</v>
      </c>
      <c r="I16" s="139">
        <v>96</v>
      </c>
      <c r="J16" s="140">
        <v>83</v>
      </c>
      <c r="K16" s="83" t="s">
        <v>105</v>
      </c>
      <c r="L16" s="83" t="s">
        <v>28</v>
      </c>
      <c r="M16" s="21" t="s">
        <v>35</v>
      </c>
      <c r="N16" s="21" t="s">
        <v>290</v>
      </c>
      <c r="O16" s="21" t="s">
        <v>289</v>
      </c>
      <c r="P16" s="83" t="s">
        <v>38</v>
      </c>
      <c r="Q16" s="108" t="s">
        <v>84</v>
      </c>
      <c r="R16" s="4"/>
      <c r="S16" s="4"/>
    </row>
    <row r="17" spans="1:19" ht="19.5" thickBot="1">
      <c r="A17" s="282" t="s">
        <v>180</v>
      </c>
      <c r="B17" s="283"/>
      <c r="C17" s="283"/>
      <c r="D17" s="283"/>
      <c r="E17" s="283"/>
      <c r="F17" s="283"/>
      <c r="G17" s="284"/>
      <c r="H17" s="216">
        <f>H13+H15</f>
        <v>12.1</v>
      </c>
      <c r="I17" s="217">
        <f>I13+I15</f>
        <v>574</v>
      </c>
      <c r="J17" s="217">
        <f>J13+J15</f>
        <v>497</v>
      </c>
      <c r="K17" s="185" t="s">
        <v>28</v>
      </c>
      <c r="L17" s="185" t="s">
        <v>28</v>
      </c>
      <c r="M17" s="186" t="s">
        <v>28</v>
      </c>
      <c r="N17" s="186" t="s">
        <v>28</v>
      </c>
      <c r="O17" s="186" t="s">
        <v>28</v>
      </c>
      <c r="P17" s="185" t="s">
        <v>28</v>
      </c>
      <c r="Q17" s="237" t="s">
        <v>28</v>
      </c>
      <c r="R17" s="154"/>
      <c r="S17" s="155"/>
    </row>
    <row r="18" spans="1:19" ht="19.5" thickBot="1">
      <c r="A18" s="294" t="s">
        <v>174</v>
      </c>
      <c r="B18" s="295"/>
      <c r="C18" s="295"/>
      <c r="D18" s="295"/>
      <c r="E18" s="295"/>
      <c r="F18" s="295"/>
      <c r="G18" s="295"/>
      <c r="H18" s="218">
        <f>H12+H17</f>
        <v>13.299999999999999</v>
      </c>
      <c r="I18" s="218">
        <f>I12+I17</f>
        <v>606</v>
      </c>
      <c r="J18" s="218">
        <f>J12+J17</f>
        <v>525</v>
      </c>
      <c r="K18" s="220" t="s">
        <v>28</v>
      </c>
      <c r="L18" s="220" t="s">
        <v>28</v>
      </c>
      <c r="M18" s="221" t="s">
        <v>28</v>
      </c>
      <c r="N18" s="221" t="s">
        <v>28</v>
      </c>
      <c r="O18" s="221" t="s">
        <v>28</v>
      </c>
      <c r="P18" s="220" t="s">
        <v>28</v>
      </c>
      <c r="Q18" s="238" t="s">
        <v>28</v>
      </c>
      <c r="R18" s="222"/>
      <c r="S18" s="223"/>
    </row>
    <row r="19" spans="1:19" ht="19.5" thickBot="1">
      <c r="A19" s="287" t="s">
        <v>175</v>
      </c>
      <c r="B19" s="288"/>
      <c r="C19" s="288"/>
      <c r="D19" s="288"/>
      <c r="E19" s="288"/>
      <c r="F19" s="288"/>
      <c r="G19" s="288"/>
      <c r="H19" s="224">
        <f>H8+H18</f>
        <v>13.299999999999999</v>
      </c>
      <c r="I19" s="224">
        <f>I8+I18</f>
        <v>606</v>
      </c>
      <c r="J19" s="224">
        <f>J8+J18</f>
        <v>525</v>
      </c>
      <c r="K19" s="226" t="s">
        <v>28</v>
      </c>
      <c r="L19" s="226" t="s">
        <v>28</v>
      </c>
      <c r="M19" s="227" t="s">
        <v>28</v>
      </c>
      <c r="N19" s="227" t="s">
        <v>28</v>
      </c>
      <c r="O19" s="227" t="s">
        <v>28</v>
      </c>
      <c r="P19" s="226" t="s">
        <v>28</v>
      </c>
      <c r="Q19" s="239" t="s">
        <v>28</v>
      </c>
      <c r="R19" s="222"/>
      <c r="S19" s="223"/>
    </row>
    <row r="20" spans="1:19">
      <c r="A20" s="228"/>
      <c r="B20" s="228"/>
      <c r="C20" s="229"/>
      <c r="D20" s="229"/>
      <c r="E20" s="229"/>
      <c r="F20" s="228"/>
      <c r="G20" s="230"/>
      <c r="H20" s="229"/>
      <c r="I20" s="229"/>
      <c r="J20" s="229"/>
      <c r="K20" s="228"/>
      <c r="L20" s="228"/>
      <c r="M20" s="230"/>
      <c r="N20" s="230"/>
      <c r="O20" s="230"/>
      <c r="P20" s="228"/>
      <c r="Q20" s="240"/>
      <c r="R20" s="228"/>
      <c r="S20" s="228"/>
    </row>
    <row r="21" spans="1:19" ht="18.75">
      <c r="A21" s="276" t="s">
        <v>176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28"/>
      <c r="S21" s="228"/>
    </row>
    <row r="22" spans="1:19">
      <c r="A22" s="228"/>
      <c r="B22" s="228"/>
      <c r="C22" s="228"/>
      <c r="D22" s="228"/>
      <c r="E22" s="228"/>
      <c r="F22" s="228"/>
      <c r="G22" s="230"/>
      <c r="H22" s="228"/>
      <c r="I22" s="228"/>
      <c r="J22" s="228"/>
      <c r="K22" s="228"/>
      <c r="L22" s="228"/>
      <c r="M22" s="230"/>
      <c r="N22" s="230"/>
      <c r="O22" s="230"/>
      <c r="P22" s="228"/>
      <c r="Q22" s="240"/>
      <c r="R22" s="228"/>
      <c r="S22" s="228"/>
    </row>
    <row r="23" spans="1:19">
      <c r="A23" s="228"/>
      <c r="B23" s="228"/>
      <c r="C23" s="229"/>
      <c r="D23" s="229"/>
      <c r="E23" s="229"/>
      <c r="F23" s="228"/>
      <c r="G23" s="230"/>
      <c r="H23" s="229"/>
      <c r="I23" s="229"/>
      <c r="J23" s="229"/>
      <c r="K23" s="228"/>
      <c r="L23" s="228"/>
      <c r="M23" s="230"/>
      <c r="N23" s="230"/>
      <c r="O23" s="230"/>
      <c r="P23" s="228"/>
      <c r="Q23" s="240"/>
      <c r="R23" s="228"/>
      <c r="S23" s="228"/>
    </row>
  </sheetData>
  <mergeCells count="28">
    <mergeCell ref="A19:G19"/>
    <mergeCell ref="A21:Q21"/>
    <mergeCell ref="E15:G15"/>
    <mergeCell ref="A17:G17"/>
    <mergeCell ref="E10:G10"/>
    <mergeCell ref="A12:G12"/>
    <mergeCell ref="E13:G13"/>
    <mergeCell ref="A8:G8"/>
    <mergeCell ref="A9:S9"/>
    <mergeCell ref="A18:G18"/>
    <mergeCell ref="A7:S7"/>
    <mergeCell ref="H4:H5"/>
    <mergeCell ref="I4:J4"/>
    <mergeCell ref="K4:L4"/>
    <mergeCell ref="M4:O4"/>
    <mergeCell ref="P4:Q4"/>
    <mergeCell ref="R4:R5"/>
    <mergeCell ref="S4:S5"/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S47"/>
  <sheetViews>
    <sheetView topLeftCell="A28" workbookViewId="0">
      <selection activeCell="F47" sqref="F47"/>
    </sheetView>
  </sheetViews>
  <sheetFormatPr defaultRowHeight="15"/>
  <cols>
    <col min="1" max="1" width="4.7109375" customWidth="1"/>
    <col min="2" max="2" width="18" customWidth="1"/>
    <col min="3" max="3" width="3.7109375" customWidth="1"/>
    <col min="4" max="4" width="21.28515625" customWidth="1"/>
    <col min="5" max="5" width="4.7109375" customWidth="1"/>
    <col min="6" max="6" width="4.28515625" customWidth="1"/>
    <col min="7" max="7" width="4.5703125" customWidth="1"/>
    <col min="8" max="8" width="8.28515625" customWidth="1"/>
    <col min="9" max="9" width="8.5703125" customWidth="1"/>
    <col min="10" max="10" width="10.28515625" customWidth="1"/>
    <col min="11" max="11" width="14.42578125" customWidth="1"/>
    <col min="16" max="16" width="15.7109375" customWidth="1"/>
    <col min="17" max="17" width="31.28515625" style="241" customWidth="1"/>
    <col min="18" max="18" width="17" customWidth="1"/>
  </cols>
  <sheetData>
    <row r="1" spans="1:19" ht="15.75" customHeight="1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1:19" ht="36.75" customHeight="1">
      <c r="A2" s="259" t="s">
        <v>284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</row>
    <row r="3" spans="1:19" ht="15.75" customHeight="1">
      <c r="A3" s="260" t="s">
        <v>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19" ht="15.75">
      <c r="A4" s="261" t="s">
        <v>3</v>
      </c>
      <c r="B4" s="261" t="s">
        <v>4</v>
      </c>
      <c r="C4" s="261" t="s">
        <v>5</v>
      </c>
      <c r="D4" s="261" t="s">
        <v>6</v>
      </c>
      <c r="E4" s="262" t="s">
        <v>7</v>
      </c>
      <c r="F4" s="262" t="s">
        <v>8</v>
      </c>
      <c r="G4" s="263" t="s">
        <v>9</v>
      </c>
      <c r="H4" s="262" t="s">
        <v>10</v>
      </c>
      <c r="I4" s="271" t="s">
        <v>11</v>
      </c>
      <c r="J4" s="271"/>
      <c r="K4" s="271" t="s">
        <v>12</v>
      </c>
      <c r="L4" s="271"/>
      <c r="M4" s="264" t="s">
        <v>13</v>
      </c>
      <c r="N4" s="264"/>
      <c r="O4" s="264"/>
      <c r="P4" s="271" t="s">
        <v>14</v>
      </c>
      <c r="Q4" s="271"/>
      <c r="R4" s="262" t="s">
        <v>15</v>
      </c>
      <c r="S4" s="262" t="s">
        <v>16</v>
      </c>
    </row>
    <row r="5" spans="1:19" ht="102.75">
      <c r="A5" s="261"/>
      <c r="B5" s="261"/>
      <c r="C5" s="261"/>
      <c r="D5" s="261"/>
      <c r="E5" s="262"/>
      <c r="F5" s="262"/>
      <c r="G5" s="263"/>
      <c r="H5" s="262"/>
      <c r="I5" s="1" t="s">
        <v>17</v>
      </c>
      <c r="J5" s="1" t="s">
        <v>18</v>
      </c>
      <c r="K5" s="1" t="s">
        <v>19</v>
      </c>
      <c r="L5" s="1" t="s">
        <v>20</v>
      </c>
      <c r="M5" s="2" t="s">
        <v>21</v>
      </c>
      <c r="N5" s="2" t="s">
        <v>22</v>
      </c>
      <c r="O5" s="2" t="s">
        <v>23</v>
      </c>
      <c r="P5" s="3" t="s">
        <v>24</v>
      </c>
      <c r="Q5" s="114" t="s">
        <v>25</v>
      </c>
      <c r="R5" s="262"/>
      <c r="S5" s="262"/>
    </row>
    <row r="6" spans="1:19" ht="15.75" thickBo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 t="s">
        <v>26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4">
        <v>16</v>
      </c>
      <c r="Q6" s="114">
        <v>17</v>
      </c>
      <c r="R6" s="4">
        <v>18</v>
      </c>
      <c r="S6" s="4">
        <v>19</v>
      </c>
    </row>
    <row r="7" spans="1:19" ht="19.5" thickBot="1">
      <c r="A7" s="265" t="s">
        <v>27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7"/>
      <c r="S7" s="268"/>
    </row>
    <row r="8" spans="1:19" ht="19.5" thickBot="1">
      <c r="A8" s="272" t="s">
        <v>85</v>
      </c>
      <c r="B8" s="273"/>
      <c r="C8" s="273"/>
      <c r="D8" s="273"/>
      <c r="E8" s="273"/>
      <c r="F8" s="273"/>
      <c r="G8" s="274"/>
      <c r="H8" s="8">
        <v>0</v>
      </c>
      <c r="I8" s="9">
        <v>0</v>
      </c>
      <c r="J8" s="10">
        <v>0</v>
      </c>
      <c r="K8" s="72" t="s">
        <v>28</v>
      </c>
      <c r="L8" s="72" t="s">
        <v>28</v>
      </c>
      <c r="M8" s="73" t="s">
        <v>28</v>
      </c>
      <c r="N8" s="73" t="s">
        <v>28</v>
      </c>
      <c r="O8" s="73" t="s">
        <v>28</v>
      </c>
      <c r="P8" s="72" t="s">
        <v>28</v>
      </c>
      <c r="Q8" s="234" t="s">
        <v>28</v>
      </c>
      <c r="R8" s="74"/>
      <c r="S8" s="75"/>
    </row>
    <row r="9" spans="1:19" ht="19.5" thickBot="1">
      <c r="A9" s="275" t="s">
        <v>86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7"/>
      <c r="S9" s="278"/>
    </row>
    <row r="10" spans="1:19" ht="16.5" thickBot="1">
      <c r="A10" s="156" t="s">
        <v>28</v>
      </c>
      <c r="B10" s="157" t="s">
        <v>54</v>
      </c>
      <c r="C10" s="157" t="s">
        <v>28</v>
      </c>
      <c r="D10" s="252" t="s">
        <v>178</v>
      </c>
      <c r="E10" s="269" t="s">
        <v>31</v>
      </c>
      <c r="F10" s="269"/>
      <c r="G10" s="270"/>
      <c r="H10" s="78">
        <f>SUM(H11:H19)</f>
        <v>36.1</v>
      </c>
      <c r="I10" s="79">
        <f>SUM(I11:I19)</f>
        <v>667</v>
      </c>
      <c r="J10" s="105">
        <f>SUM(J11:J19)</f>
        <v>524</v>
      </c>
      <c r="K10" s="157" t="s">
        <v>28</v>
      </c>
      <c r="L10" s="157" t="s">
        <v>28</v>
      </c>
      <c r="M10" s="158" t="s">
        <v>28</v>
      </c>
      <c r="N10" s="158" t="s">
        <v>28</v>
      </c>
      <c r="O10" s="158" t="s">
        <v>28</v>
      </c>
      <c r="P10" s="157" t="s">
        <v>28</v>
      </c>
      <c r="Q10" s="235" t="s">
        <v>28</v>
      </c>
      <c r="R10" s="81"/>
      <c r="S10" s="82"/>
    </row>
    <row r="11" spans="1:19" ht="15.75">
      <c r="A11" s="166">
        <v>1</v>
      </c>
      <c r="B11" s="83" t="s">
        <v>54</v>
      </c>
      <c r="C11" s="207">
        <v>4</v>
      </c>
      <c r="D11" s="83" t="s">
        <v>178</v>
      </c>
      <c r="E11" s="207" t="s">
        <v>190</v>
      </c>
      <c r="F11" s="244">
        <v>22</v>
      </c>
      <c r="G11" s="208" t="s">
        <v>200</v>
      </c>
      <c r="H11" s="110">
        <v>3</v>
      </c>
      <c r="I11" s="192">
        <v>34</v>
      </c>
      <c r="J11" s="192">
        <v>27</v>
      </c>
      <c r="K11" s="114" t="s">
        <v>179</v>
      </c>
      <c r="L11" s="15" t="s">
        <v>28</v>
      </c>
      <c r="M11" s="21" t="s">
        <v>35</v>
      </c>
      <c r="N11" s="21" t="s">
        <v>273</v>
      </c>
      <c r="O11" s="21" t="s">
        <v>274</v>
      </c>
      <c r="P11" s="83" t="s">
        <v>38</v>
      </c>
      <c r="Q11" s="108" t="s">
        <v>196</v>
      </c>
      <c r="R11" s="4"/>
      <c r="S11" s="4"/>
    </row>
    <row r="12" spans="1:19" ht="15.75">
      <c r="A12" s="168"/>
      <c r="B12" s="4" t="s">
        <v>54</v>
      </c>
      <c r="C12" s="209">
        <v>4</v>
      </c>
      <c r="D12" s="83" t="s">
        <v>178</v>
      </c>
      <c r="E12" s="209" t="s">
        <v>191</v>
      </c>
      <c r="F12" s="245">
        <v>25</v>
      </c>
      <c r="G12" s="118" t="s">
        <v>237</v>
      </c>
      <c r="H12" s="116">
        <v>1.9</v>
      </c>
      <c r="I12" s="193">
        <v>55</v>
      </c>
      <c r="J12" s="193">
        <v>28</v>
      </c>
      <c r="K12" s="114" t="s">
        <v>179</v>
      </c>
      <c r="L12" s="15" t="s">
        <v>28</v>
      </c>
      <c r="M12" s="5" t="s">
        <v>35</v>
      </c>
      <c r="N12" s="21" t="s">
        <v>273</v>
      </c>
      <c r="O12" s="21" t="s">
        <v>274</v>
      </c>
      <c r="P12" s="4" t="s">
        <v>38</v>
      </c>
      <c r="Q12" s="108" t="s">
        <v>196</v>
      </c>
      <c r="R12" s="4"/>
      <c r="S12" s="4"/>
    </row>
    <row r="13" spans="1:19" ht="15.75">
      <c r="A13" s="168"/>
      <c r="B13" s="4" t="s">
        <v>54</v>
      </c>
      <c r="C13" s="209">
        <v>4</v>
      </c>
      <c r="D13" s="83" t="s">
        <v>178</v>
      </c>
      <c r="E13" s="209" t="s">
        <v>190</v>
      </c>
      <c r="F13" s="245">
        <v>88</v>
      </c>
      <c r="G13" s="115">
        <v>10</v>
      </c>
      <c r="H13" s="116">
        <v>1.1000000000000001</v>
      </c>
      <c r="I13" s="193">
        <v>79</v>
      </c>
      <c r="J13" s="193">
        <v>70</v>
      </c>
      <c r="K13" s="114" t="s">
        <v>179</v>
      </c>
      <c r="L13" s="15" t="s">
        <v>28</v>
      </c>
      <c r="M13" s="5" t="s">
        <v>35</v>
      </c>
      <c r="N13" s="21" t="s">
        <v>273</v>
      </c>
      <c r="O13" s="21" t="s">
        <v>274</v>
      </c>
      <c r="P13" s="4" t="s">
        <v>116</v>
      </c>
      <c r="Q13" s="114" t="s">
        <v>275</v>
      </c>
      <c r="R13" s="4"/>
      <c r="S13" s="4"/>
    </row>
    <row r="14" spans="1:19" ht="15.75">
      <c r="A14" s="168"/>
      <c r="B14" s="4" t="s">
        <v>54</v>
      </c>
      <c r="C14" s="209">
        <v>2</v>
      </c>
      <c r="D14" s="83" t="s">
        <v>178</v>
      </c>
      <c r="E14" s="209" t="s">
        <v>190</v>
      </c>
      <c r="F14" s="245">
        <v>139</v>
      </c>
      <c r="G14" s="115">
        <v>6</v>
      </c>
      <c r="H14" s="116">
        <v>14.5</v>
      </c>
      <c r="I14" s="193">
        <v>171</v>
      </c>
      <c r="J14" s="193">
        <v>154</v>
      </c>
      <c r="K14" s="114" t="s">
        <v>179</v>
      </c>
      <c r="L14" s="15" t="s">
        <v>28</v>
      </c>
      <c r="M14" s="5" t="s">
        <v>35</v>
      </c>
      <c r="N14" s="5" t="s">
        <v>276</v>
      </c>
      <c r="O14" s="21" t="s">
        <v>274</v>
      </c>
      <c r="P14" s="4" t="s">
        <v>38</v>
      </c>
      <c r="Q14" s="124" t="s">
        <v>159</v>
      </c>
      <c r="R14" s="4"/>
      <c r="S14" s="4"/>
    </row>
    <row r="15" spans="1:19" ht="15.75">
      <c r="A15" s="168"/>
      <c r="B15" s="4" t="s">
        <v>54</v>
      </c>
      <c r="C15" s="209">
        <v>4</v>
      </c>
      <c r="D15" s="83" t="s">
        <v>178</v>
      </c>
      <c r="E15" s="209" t="s">
        <v>191</v>
      </c>
      <c r="F15" s="245">
        <v>25</v>
      </c>
      <c r="G15" s="115">
        <v>5</v>
      </c>
      <c r="H15" s="116">
        <v>1.7</v>
      </c>
      <c r="I15" s="193">
        <v>59</v>
      </c>
      <c r="J15" s="193">
        <v>30</v>
      </c>
      <c r="K15" s="114" t="s">
        <v>179</v>
      </c>
      <c r="L15" s="15" t="s">
        <v>28</v>
      </c>
      <c r="M15" s="5" t="s">
        <v>35</v>
      </c>
      <c r="N15" s="5" t="s">
        <v>279</v>
      </c>
      <c r="O15" s="5" t="s">
        <v>278</v>
      </c>
      <c r="P15" s="4" t="s">
        <v>38</v>
      </c>
      <c r="Q15" s="108" t="s">
        <v>196</v>
      </c>
      <c r="R15" s="4"/>
      <c r="S15" s="4"/>
    </row>
    <row r="16" spans="1:19" ht="15.75">
      <c r="A16" s="168"/>
      <c r="B16" s="4" t="s">
        <v>54</v>
      </c>
      <c r="C16" s="209">
        <v>4</v>
      </c>
      <c r="D16" s="83" t="s">
        <v>178</v>
      </c>
      <c r="E16" s="209" t="s">
        <v>190</v>
      </c>
      <c r="F16" s="245">
        <v>99</v>
      </c>
      <c r="G16" s="115">
        <v>5</v>
      </c>
      <c r="H16" s="116">
        <v>1.3</v>
      </c>
      <c r="I16" s="193">
        <v>75</v>
      </c>
      <c r="J16" s="193">
        <v>63</v>
      </c>
      <c r="K16" s="114" t="s">
        <v>179</v>
      </c>
      <c r="L16" s="15" t="s">
        <v>28</v>
      </c>
      <c r="M16" s="5" t="s">
        <v>35</v>
      </c>
      <c r="N16" s="5" t="s">
        <v>279</v>
      </c>
      <c r="O16" s="5" t="s">
        <v>278</v>
      </c>
      <c r="P16" s="4" t="s">
        <v>116</v>
      </c>
      <c r="Q16" s="124" t="s">
        <v>275</v>
      </c>
      <c r="R16" s="4"/>
      <c r="S16" s="4"/>
    </row>
    <row r="17" spans="1:19" ht="15.75">
      <c r="A17" s="168"/>
      <c r="B17" s="4" t="s">
        <v>54</v>
      </c>
      <c r="C17" s="209">
        <v>2</v>
      </c>
      <c r="D17" s="83" t="s">
        <v>178</v>
      </c>
      <c r="E17" s="209" t="s">
        <v>191</v>
      </c>
      <c r="F17" s="245">
        <v>133</v>
      </c>
      <c r="G17" s="115">
        <v>5</v>
      </c>
      <c r="H17" s="116">
        <v>3.5</v>
      </c>
      <c r="I17" s="193">
        <v>86</v>
      </c>
      <c r="J17" s="193">
        <v>72</v>
      </c>
      <c r="K17" s="114" t="s">
        <v>179</v>
      </c>
      <c r="L17" s="15" t="s">
        <v>28</v>
      </c>
      <c r="M17" s="5" t="s">
        <v>35</v>
      </c>
      <c r="N17" s="5" t="s">
        <v>279</v>
      </c>
      <c r="O17" s="5" t="s">
        <v>278</v>
      </c>
      <c r="P17" s="4" t="s">
        <v>38</v>
      </c>
      <c r="Q17" s="124" t="s">
        <v>159</v>
      </c>
      <c r="R17" s="4"/>
      <c r="S17" s="4"/>
    </row>
    <row r="18" spans="1:19" ht="15.75">
      <c r="A18" s="168"/>
      <c r="B18" s="4" t="s">
        <v>54</v>
      </c>
      <c r="C18" s="209">
        <v>2</v>
      </c>
      <c r="D18" s="83" t="s">
        <v>178</v>
      </c>
      <c r="E18" s="209" t="s">
        <v>190</v>
      </c>
      <c r="F18" s="245">
        <v>141</v>
      </c>
      <c r="G18" s="115">
        <v>8</v>
      </c>
      <c r="H18" s="116">
        <v>2.1</v>
      </c>
      <c r="I18" s="193">
        <v>31</v>
      </c>
      <c r="J18" s="193">
        <v>18</v>
      </c>
      <c r="K18" s="114" t="s">
        <v>179</v>
      </c>
      <c r="L18" s="15" t="s">
        <v>28</v>
      </c>
      <c r="M18" s="5" t="s">
        <v>35</v>
      </c>
      <c r="N18" s="5" t="s">
        <v>279</v>
      </c>
      <c r="O18" s="5" t="s">
        <v>278</v>
      </c>
      <c r="P18" s="4" t="s">
        <v>38</v>
      </c>
      <c r="Q18" s="124" t="s">
        <v>159</v>
      </c>
      <c r="R18" s="4"/>
      <c r="S18" s="4"/>
    </row>
    <row r="19" spans="1:19" ht="16.5" thickBot="1">
      <c r="A19" s="168"/>
      <c r="B19" s="4" t="s">
        <v>54</v>
      </c>
      <c r="C19" s="209">
        <v>4</v>
      </c>
      <c r="D19" s="83" t="s">
        <v>178</v>
      </c>
      <c r="E19" s="209" t="s">
        <v>190</v>
      </c>
      <c r="F19" s="245">
        <v>152</v>
      </c>
      <c r="G19" s="115">
        <v>8</v>
      </c>
      <c r="H19" s="116">
        <v>7</v>
      </c>
      <c r="I19" s="193">
        <v>77</v>
      </c>
      <c r="J19" s="193">
        <v>62</v>
      </c>
      <c r="K19" s="114" t="s">
        <v>179</v>
      </c>
      <c r="L19" s="15" t="s">
        <v>28</v>
      </c>
      <c r="M19" s="5" t="s">
        <v>35</v>
      </c>
      <c r="N19" s="5" t="s">
        <v>279</v>
      </c>
      <c r="O19" s="5" t="s">
        <v>278</v>
      </c>
      <c r="P19" s="4" t="s">
        <v>38</v>
      </c>
      <c r="Q19" s="124" t="s">
        <v>159</v>
      </c>
      <c r="R19" s="4"/>
      <c r="S19" s="4"/>
    </row>
    <row r="20" spans="1:19" ht="16.5" thickBot="1">
      <c r="A20" s="156" t="s">
        <v>28</v>
      </c>
      <c r="B20" s="157" t="s">
        <v>69</v>
      </c>
      <c r="C20" s="157" t="s">
        <v>28</v>
      </c>
      <c r="D20" s="252" t="s">
        <v>178</v>
      </c>
      <c r="E20" s="269" t="s">
        <v>31</v>
      </c>
      <c r="F20" s="269"/>
      <c r="G20" s="270"/>
      <c r="H20" s="78">
        <f>SUM(H21:H28)</f>
        <v>27.700000000000003</v>
      </c>
      <c r="I20" s="79">
        <f>SUM(I21:I28)</f>
        <v>726</v>
      </c>
      <c r="J20" s="105">
        <f>SUM(J21:J28)</f>
        <v>638</v>
      </c>
      <c r="K20" s="157" t="s">
        <v>28</v>
      </c>
      <c r="L20" s="157" t="s">
        <v>28</v>
      </c>
      <c r="M20" s="158" t="s">
        <v>28</v>
      </c>
      <c r="N20" s="158" t="s">
        <v>28</v>
      </c>
      <c r="O20" s="158" t="s">
        <v>28</v>
      </c>
      <c r="P20" s="157" t="s">
        <v>28</v>
      </c>
      <c r="Q20" s="235" t="s">
        <v>28</v>
      </c>
      <c r="R20" s="81"/>
      <c r="S20" s="82"/>
    </row>
    <row r="21" spans="1:19" ht="15.75">
      <c r="A21" s="166">
        <v>1</v>
      </c>
      <c r="B21" s="83" t="s">
        <v>69</v>
      </c>
      <c r="C21" s="128">
        <v>4</v>
      </c>
      <c r="D21" s="83" t="s">
        <v>178</v>
      </c>
      <c r="E21" s="101" t="s">
        <v>190</v>
      </c>
      <c r="F21" s="244">
        <v>38</v>
      </c>
      <c r="G21" s="109">
        <v>4</v>
      </c>
      <c r="H21" s="110">
        <v>2.1</v>
      </c>
      <c r="I21" s="192">
        <v>37</v>
      </c>
      <c r="J21" s="211">
        <v>32</v>
      </c>
      <c r="K21" s="114" t="s">
        <v>179</v>
      </c>
      <c r="L21" s="15" t="s">
        <v>28</v>
      </c>
      <c r="M21" s="21" t="s">
        <v>35</v>
      </c>
      <c r="N21" s="21" t="s">
        <v>277</v>
      </c>
      <c r="O21" s="21" t="s">
        <v>278</v>
      </c>
      <c r="P21" s="83" t="s">
        <v>38</v>
      </c>
      <c r="Q21" s="114" t="s">
        <v>124</v>
      </c>
      <c r="R21" s="4"/>
      <c r="S21" s="4"/>
    </row>
    <row r="22" spans="1:19" ht="15.75">
      <c r="A22" s="168">
        <v>2</v>
      </c>
      <c r="B22" s="4" t="s">
        <v>69</v>
      </c>
      <c r="C22" s="113">
        <v>4</v>
      </c>
      <c r="D22" s="83" t="s">
        <v>178</v>
      </c>
      <c r="E22" s="94" t="s">
        <v>190</v>
      </c>
      <c r="F22" s="245">
        <v>38</v>
      </c>
      <c r="G22" s="115">
        <v>17</v>
      </c>
      <c r="H22" s="116">
        <v>2.8</v>
      </c>
      <c r="I22" s="193">
        <v>38</v>
      </c>
      <c r="J22" s="212">
        <v>34</v>
      </c>
      <c r="K22" s="114" t="s">
        <v>179</v>
      </c>
      <c r="L22" s="15" t="s">
        <v>28</v>
      </c>
      <c r="M22" s="5" t="s">
        <v>35</v>
      </c>
      <c r="N22" s="21" t="s">
        <v>277</v>
      </c>
      <c r="O22" s="21" t="s">
        <v>278</v>
      </c>
      <c r="P22" s="4" t="s">
        <v>38</v>
      </c>
      <c r="Q22" s="114" t="s">
        <v>124</v>
      </c>
      <c r="R22" s="4"/>
      <c r="S22" s="4"/>
    </row>
    <row r="23" spans="1:19" ht="15.75">
      <c r="A23" s="168">
        <v>3</v>
      </c>
      <c r="B23" s="4" t="s">
        <v>69</v>
      </c>
      <c r="C23" s="113">
        <v>2</v>
      </c>
      <c r="D23" s="83" t="s">
        <v>178</v>
      </c>
      <c r="E23" s="94" t="s">
        <v>190</v>
      </c>
      <c r="F23" s="245">
        <v>17</v>
      </c>
      <c r="G23" s="115">
        <v>15</v>
      </c>
      <c r="H23" s="116">
        <v>5.0999999999999996</v>
      </c>
      <c r="I23" s="193">
        <v>118</v>
      </c>
      <c r="J23" s="212">
        <v>107</v>
      </c>
      <c r="K23" s="114" t="s">
        <v>179</v>
      </c>
      <c r="L23" s="15" t="s">
        <v>28</v>
      </c>
      <c r="M23" s="5" t="s">
        <v>35</v>
      </c>
      <c r="N23" s="21" t="s">
        <v>277</v>
      </c>
      <c r="O23" s="21" t="s">
        <v>278</v>
      </c>
      <c r="P23" s="4" t="s">
        <v>38</v>
      </c>
      <c r="Q23" s="114" t="s">
        <v>188</v>
      </c>
      <c r="R23" s="4"/>
      <c r="S23" s="4"/>
    </row>
    <row r="24" spans="1:19" ht="15.75">
      <c r="A24" s="168">
        <v>4</v>
      </c>
      <c r="B24" s="4" t="s">
        <v>69</v>
      </c>
      <c r="C24" s="113">
        <v>4</v>
      </c>
      <c r="D24" s="83" t="s">
        <v>178</v>
      </c>
      <c r="E24" s="94" t="s">
        <v>190</v>
      </c>
      <c r="F24" s="245">
        <v>21</v>
      </c>
      <c r="G24" s="115">
        <v>24</v>
      </c>
      <c r="H24" s="116">
        <v>1.9</v>
      </c>
      <c r="I24" s="193">
        <v>33</v>
      </c>
      <c r="J24" s="212">
        <v>27</v>
      </c>
      <c r="K24" s="114" t="s">
        <v>179</v>
      </c>
      <c r="L24" s="15" t="s">
        <v>28</v>
      </c>
      <c r="M24" s="5" t="s">
        <v>35</v>
      </c>
      <c r="N24" s="21" t="s">
        <v>277</v>
      </c>
      <c r="O24" s="21" t="s">
        <v>278</v>
      </c>
      <c r="P24" s="4" t="s">
        <v>38</v>
      </c>
      <c r="Q24" s="114" t="s">
        <v>124</v>
      </c>
      <c r="R24" s="4"/>
      <c r="S24" s="4"/>
    </row>
    <row r="25" spans="1:19" ht="15.75">
      <c r="A25" s="168">
        <v>5</v>
      </c>
      <c r="B25" s="4" t="s">
        <v>69</v>
      </c>
      <c r="C25" s="113">
        <v>4</v>
      </c>
      <c r="D25" s="83" t="s">
        <v>178</v>
      </c>
      <c r="E25" s="94" t="s">
        <v>190</v>
      </c>
      <c r="F25" s="245">
        <v>43</v>
      </c>
      <c r="G25" s="115">
        <v>7</v>
      </c>
      <c r="H25" s="116">
        <v>2.9</v>
      </c>
      <c r="I25" s="193">
        <v>67</v>
      </c>
      <c r="J25" s="212">
        <v>58</v>
      </c>
      <c r="K25" s="114" t="s">
        <v>179</v>
      </c>
      <c r="L25" s="15" t="s">
        <v>28</v>
      </c>
      <c r="M25" s="5" t="s">
        <v>35</v>
      </c>
      <c r="N25" s="21" t="s">
        <v>277</v>
      </c>
      <c r="O25" s="21" t="s">
        <v>278</v>
      </c>
      <c r="P25" s="4" t="s">
        <v>38</v>
      </c>
      <c r="Q25" s="114" t="s">
        <v>128</v>
      </c>
      <c r="R25" s="4"/>
      <c r="S25" s="4"/>
    </row>
    <row r="26" spans="1:19" ht="15.75">
      <c r="A26" s="168">
        <v>6</v>
      </c>
      <c r="B26" s="4" t="s">
        <v>69</v>
      </c>
      <c r="C26" s="113">
        <v>3</v>
      </c>
      <c r="D26" s="83" t="s">
        <v>178</v>
      </c>
      <c r="E26" s="94" t="s">
        <v>190</v>
      </c>
      <c r="F26" s="245">
        <v>64</v>
      </c>
      <c r="G26" s="115">
        <v>11</v>
      </c>
      <c r="H26" s="116">
        <v>3.6</v>
      </c>
      <c r="I26" s="193">
        <v>266</v>
      </c>
      <c r="J26" s="212">
        <v>238</v>
      </c>
      <c r="K26" s="114" t="s">
        <v>179</v>
      </c>
      <c r="L26" s="15" t="s">
        <v>28</v>
      </c>
      <c r="M26" s="5" t="s">
        <v>35</v>
      </c>
      <c r="N26" s="21" t="s">
        <v>277</v>
      </c>
      <c r="O26" s="21" t="s">
        <v>278</v>
      </c>
      <c r="P26" s="4" t="s">
        <v>38</v>
      </c>
      <c r="Q26" s="114" t="s">
        <v>132</v>
      </c>
      <c r="R26" s="4"/>
      <c r="S26" s="4"/>
    </row>
    <row r="27" spans="1:19" ht="15.75">
      <c r="A27" s="168">
        <v>7</v>
      </c>
      <c r="B27" s="4" t="s">
        <v>69</v>
      </c>
      <c r="C27" s="113">
        <v>9</v>
      </c>
      <c r="D27" s="83" t="s">
        <v>178</v>
      </c>
      <c r="E27" s="94" t="s">
        <v>190</v>
      </c>
      <c r="F27" s="245">
        <v>74</v>
      </c>
      <c r="G27" s="115">
        <v>9</v>
      </c>
      <c r="H27" s="116">
        <v>3.3</v>
      </c>
      <c r="I27" s="193">
        <v>76</v>
      </c>
      <c r="J27" s="212">
        <v>62</v>
      </c>
      <c r="K27" s="114" t="s">
        <v>179</v>
      </c>
      <c r="L27" s="15" t="s">
        <v>28</v>
      </c>
      <c r="M27" s="5" t="s">
        <v>35</v>
      </c>
      <c r="N27" s="21" t="s">
        <v>277</v>
      </c>
      <c r="O27" s="21" t="s">
        <v>278</v>
      </c>
      <c r="P27" s="4" t="s">
        <v>38</v>
      </c>
      <c r="Q27" s="114" t="s">
        <v>133</v>
      </c>
      <c r="R27" s="4"/>
      <c r="S27" s="4"/>
    </row>
    <row r="28" spans="1:19" ht="16.5" thickBot="1">
      <c r="A28" s="168">
        <v>8</v>
      </c>
      <c r="B28" s="4" t="s">
        <v>69</v>
      </c>
      <c r="C28" s="113">
        <v>10</v>
      </c>
      <c r="D28" s="83" t="s">
        <v>178</v>
      </c>
      <c r="E28" s="94" t="s">
        <v>190</v>
      </c>
      <c r="F28" s="245">
        <v>57</v>
      </c>
      <c r="G28" s="115">
        <v>12</v>
      </c>
      <c r="H28" s="116">
        <v>6</v>
      </c>
      <c r="I28" s="193">
        <v>91</v>
      </c>
      <c r="J28" s="212">
        <v>80</v>
      </c>
      <c r="K28" s="114" t="s">
        <v>179</v>
      </c>
      <c r="L28" s="15" t="s">
        <v>28</v>
      </c>
      <c r="M28" s="5" t="s">
        <v>35</v>
      </c>
      <c r="N28" s="21" t="s">
        <v>277</v>
      </c>
      <c r="O28" s="21" t="s">
        <v>278</v>
      </c>
      <c r="P28" s="4" t="s">
        <v>38</v>
      </c>
      <c r="Q28" s="114" t="s">
        <v>128</v>
      </c>
      <c r="R28" s="4"/>
      <c r="S28" s="4"/>
    </row>
    <row r="29" spans="1:19" ht="19.5" thickBot="1">
      <c r="A29" s="282" t="s">
        <v>181</v>
      </c>
      <c r="B29" s="283"/>
      <c r="C29" s="283"/>
      <c r="D29" s="283"/>
      <c r="E29" s="283"/>
      <c r="F29" s="283"/>
      <c r="G29" s="284"/>
      <c r="H29" s="216">
        <f>H10+H20</f>
        <v>63.800000000000004</v>
      </c>
      <c r="I29" s="217">
        <f>I10+I20</f>
        <v>1393</v>
      </c>
      <c r="J29" s="217">
        <f>J10+J20</f>
        <v>1162</v>
      </c>
      <c r="K29" s="185" t="s">
        <v>28</v>
      </c>
      <c r="L29" s="185" t="s">
        <v>28</v>
      </c>
      <c r="M29" s="186" t="s">
        <v>28</v>
      </c>
      <c r="N29" s="186" t="s">
        <v>28</v>
      </c>
      <c r="O29" s="186" t="s">
        <v>28</v>
      </c>
      <c r="P29" s="185" t="s">
        <v>28</v>
      </c>
      <c r="Q29" s="237" t="s">
        <v>28</v>
      </c>
      <c r="R29" s="154"/>
      <c r="S29" s="155"/>
    </row>
    <row r="30" spans="1:19" ht="16.5" thickBot="1">
      <c r="A30" s="156" t="s">
        <v>28</v>
      </c>
      <c r="B30" s="157" t="s">
        <v>54</v>
      </c>
      <c r="C30" s="157" t="s">
        <v>28</v>
      </c>
      <c r="D30" s="252" t="s">
        <v>280</v>
      </c>
      <c r="E30" s="269" t="s">
        <v>31</v>
      </c>
      <c r="F30" s="269"/>
      <c r="G30" s="270"/>
      <c r="H30" s="78">
        <f>SUM(H31:H40)</f>
        <v>85.600000000000009</v>
      </c>
      <c r="I30" s="79">
        <f>SUM(I31:I40)</f>
        <v>42</v>
      </c>
      <c r="J30" s="105">
        <f>SUM(J31:J40)</f>
        <v>36</v>
      </c>
      <c r="K30" s="157" t="s">
        <v>28</v>
      </c>
      <c r="L30" s="157" t="s">
        <v>28</v>
      </c>
      <c r="M30" s="158" t="s">
        <v>28</v>
      </c>
      <c r="N30" s="158" t="s">
        <v>28</v>
      </c>
      <c r="O30" s="158" t="s">
        <v>28</v>
      </c>
      <c r="P30" s="157" t="s">
        <v>28</v>
      </c>
      <c r="Q30" s="235" t="s">
        <v>28</v>
      </c>
      <c r="R30" s="81"/>
      <c r="S30" s="82"/>
    </row>
    <row r="31" spans="1:19" ht="15.75">
      <c r="A31" s="166">
        <v>1</v>
      </c>
      <c r="B31" s="83" t="s">
        <v>54</v>
      </c>
      <c r="C31" s="207">
        <v>2</v>
      </c>
      <c r="D31" s="108" t="s">
        <v>280</v>
      </c>
      <c r="E31" s="207" t="s">
        <v>190</v>
      </c>
      <c r="F31" s="244">
        <v>135</v>
      </c>
      <c r="G31" s="208" t="s">
        <v>243</v>
      </c>
      <c r="H31" s="110">
        <v>10</v>
      </c>
      <c r="I31" s="192">
        <v>2</v>
      </c>
      <c r="J31" s="192">
        <v>2</v>
      </c>
      <c r="K31" s="114" t="s">
        <v>179</v>
      </c>
      <c r="L31" s="15" t="s">
        <v>28</v>
      </c>
      <c r="M31" s="21" t="s">
        <v>35</v>
      </c>
      <c r="N31" s="21" t="s">
        <v>282</v>
      </c>
      <c r="O31" s="21" t="s">
        <v>283</v>
      </c>
      <c r="P31" s="83" t="s">
        <v>38</v>
      </c>
      <c r="Q31" s="124" t="s">
        <v>159</v>
      </c>
      <c r="R31" s="4"/>
      <c r="S31" s="4"/>
    </row>
    <row r="32" spans="1:19" ht="15.75">
      <c r="A32" s="168">
        <v>2</v>
      </c>
      <c r="B32" s="4" t="s">
        <v>54</v>
      </c>
      <c r="C32" s="209">
        <v>2</v>
      </c>
      <c r="D32" s="108" t="s">
        <v>280</v>
      </c>
      <c r="E32" s="207" t="s">
        <v>190</v>
      </c>
      <c r="F32" s="245">
        <v>136</v>
      </c>
      <c r="G32" s="118" t="s">
        <v>266</v>
      </c>
      <c r="H32" s="116">
        <v>0.8</v>
      </c>
      <c r="I32" s="193">
        <v>7</v>
      </c>
      <c r="J32" s="193">
        <v>6</v>
      </c>
      <c r="K32" s="114" t="s">
        <v>179</v>
      </c>
      <c r="L32" s="15" t="s">
        <v>28</v>
      </c>
      <c r="M32" s="5" t="s">
        <v>35</v>
      </c>
      <c r="N32" s="21" t="s">
        <v>282</v>
      </c>
      <c r="O32" s="21" t="s">
        <v>283</v>
      </c>
      <c r="P32" s="4" t="s">
        <v>38</v>
      </c>
      <c r="Q32" s="124" t="s">
        <v>159</v>
      </c>
      <c r="R32" s="4"/>
      <c r="S32" s="4"/>
    </row>
    <row r="33" spans="1:19" ht="15.75">
      <c r="A33" s="168">
        <v>3</v>
      </c>
      <c r="B33" s="4" t="s">
        <v>54</v>
      </c>
      <c r="C33" s="209">
        <v>2</v>
      </c>
      <c r="D33" s="108" t="s">
        <v>280</v>
      </c>
      <c r="E33" s="207" t="s">
        <v>190</v>
      </c>
      <c r="F33" s="245">
        <v>140</v>
      </c>
      <c r="G33" s="115">
        <v>8</v>
      </c>
      <c r="H33" s="116">
        <v>11.2</v>
      </c>
      <c r="I33" s="193">
        <v>4</v>
      </c>
      <c r="J33" s="193">
        <v>3</v>
      </c>
      <c r="K33" s="114" t="s">
        <v>179</v>
      </c>
      <c r="L33" s="15" t="s">
        <v>28</v>
      </c>
      <c r="M33" s="5" t="s">
        <v>35</v>
      </c>
      <c r="N33" s="21" t="s">
        <v>282</v>
      </c>
      <c r="O33" s="21" t="s">
        <v>283</v>
      </c>
      <c r="P33" s="4" t="s">
        <v>116</v>
      </c>
      <c r="Q33" s="124" t="s">
        <v>159</v>
      </c>
      <c r="R33" s="4"/>
      <c r="S33" s="4"/>
    </row>
    <row r="34" spans="1:19" ht="15.75">
      <c r="A34" s="168">
        <v>4</v>
      </c>
      <c r="B34" s="4" t="s">
        <v>54</v>
      </c>
      <c r="C34" s="209">
        <v>2</v>
      </c>
      <c r="D34" s="108" t="s">
        <v>280</v>
      </c>
      <c r="E34" s="207" t="s">
        <v>190</v>
      </c>
      <c r="F34" s="245">
        <v>141</v>
      </c>
      <c r="G34" s="115">
        <v>1</v>
      </c>
      <c r="H34" s="116">
        <v>7</v>
      </c>
      <c r="I34" s="193">
        <v>6</v>
      </c>
      <c r="J34" s="193">
        <v>5</v>
      </c>
      <c r="K34" s="114" t="s">
        <v>179</v>
      </c>
      <c r="L34" s="15" t="s">
        <v>28</v>
      </c>
      <c r="M34" s="5" t="s">
        <v>35</v>
      </c>
      <c r="N34" s="21" t="s">
        <v>282</v>
      </c>
      <c r="O34" s="21" t="s">
        <v>283</v>
      </c>
      <c r="P34" s="4" t="s">
        <v>38</v>
      </c>
      <c r="Q34" s="124" t="s">
        <v>159</v>
      </c>
      <c r="R34" s="4"/>
      <c r="S34" s="4"/>
    </row>
    <row r="35" spans="1:19" ht="15.75">
      <c r="A35" s="168">
        <v>5</v>
      </c>
      <c r="B35" s="4" t="s">
        <v>54</v>
      </c>
      <c r="C35" s="209">
        <v>2</v>
      </c>
      <c r="D35" s="108" t="s">
        <v>280</v>
      </c>
      <c r="E35" s="207" t="s">
        <v>190</v>
      </c>
      <c r="F35" s="245">
        <v>141</v>
      </c>
      <c r="G35" s="115">
        <v>3</v>
      </c>
      <c r="H35" s="116">
        <v>7</v>
      </c>
      <c r="I35" s="193">
        <v>2</v>
      </c>
      <c r="J35" s="193">
        <v>2</v>
      </c>
      <c r="K35" s="114" t="s">
        <v>179</v>
      </c>
      <c r="L35" s="15" t="s">
        <v>28</v>
      </c>
      <c r="M35" s="5" t="s">
        <v>35</v>
      </c>
      <c r="N35" s="21" t="s">
        <v>282</v>
      </c>
      <c r="O35" s="21" t="s">
        <v>283</v>
      </c>
      <c r="P35" s="4" t="s">
        <v>38</v>
      </c>
      <c r="Q35" s="124" t="s">
        <v>159</v>
      </c>
      <c r="R35" s="4"/>
      <c r="S35" s="4"/>
    </row>
    <row r="36" spans="1:19" ht="15.75">
      <c r="A36" s="168">
        <v>6</v>
      </c>
      <c r="B36" s="4" t="s">
        <v>54</v>
      </c>
      <c r="C36" s="209">
        <v>2</v>
      </c>
      <c r="D36" s="108" t="s">
        <v>280</v>
      </c>
      <c r="E36" s="207" t="s">
        <v>190</v>
      </c>
      <c r="F36" s="245">
        <v>143</v>
      </c>
      <c r="G36" s="115">
        <v>1</v>
      </c>
      <c r="H36" s="116">
        <v>10.5</v>
      </c>
      <c r="I36" s="193">
        <v>2</v>
      </c>
      <c r="J36" s="193">
        <v>2</v>
      </c>
      <c r="K36" s="114" t="s">
        <v>179</v>
      </c>
      <c r="L36" s="15" t="s">
        <v>28</v>
      </c>
      <c r="M36" s="5" t="s">
        <v>35</v>
      </c>
      <c r="N36" s="21" t="s">
        <v>282</v>
      </c>
      <c r="O36" s="21" t="s">
        <v>283</v>
      </c>
      <c r="P36" s="4" t="s">
        <v>116</v>
      </c>
      <c r="Q36" s="124" t="s">
        <v>159</v>
      </c>
      <c r="R36" s="4"/>
      <c r="S36" s="4"/>
    </row>
    <row r="37" spans="1:19" ht="15.75">
      <c r="A37" s="166">
        <v>7</v>
      </c>
      <c r="B37" s="4" t="s">
        <v>54</v>
      </c>
      <c r="C37" s="209">
        <v>2</v>
      </c>
      <c r="D37" s="108" t="s">
        <v>280</v>
      </c>
      <c r="E37" s="207" t="s">
        <v>190</v>
      </c>
      <c r="F37" s="245">
        <v>143</v>
      </c>
      <c r="G37" s="115">
        <v>4</v>
      </c>
      <c r="H37" s="116">
        <v>1</v>
      </c>
      <c r="I37" s="193">
        <v>6</v>
      </c>
      <c r="J37" s="193">
        <v>5</v>
      </c>
      <c r="K37" s="114" t="s">
        <v>179</v>
      </c>
      <c r="L37" s="15" t="s">
        <v>28</v>
      </c>
      <c r="M37" s="5" t="s">
        <v>35</v>
      </c>
      <c r="N37" s="21" t="s">
        <v>282</v>
      </c>
      <c r="O37" s="21" t="s">
        <v>283</v>
      </c>
      <c r="P37" s="4" t="s">
        <v>38</v>
      </c>
      <c r="Q37" s="124" t="s">
        <v>159</v>
      </c>
      <c r="R37" s="4"/>
      <c r="S37" s="4"/>
    </row>
    <row r="38" spans="1:19" ht="15.75">
      <c r="A38" s="168">
        <v>8</v>
      </c>
      <c r="B38" s="4" t="s">
        <v>54</v>
      </c>
      <c r="C38" s="209">
        <v>2</v>
      </c>
      <c r="D38" s="108" t="s">
        <v>280</v>
      </c>
      <c r="E38" s="207" t="s">
        <v>190</v>
      </c>
      <c r="F38" s="245">
        <v>143</v>
      </c>
      <c r="G38" s="115">
        <v>8</v>
      </c>
      <c r="H38" s="116">
        <v>6.4</v>
      </c>
      <c r="I38" s="193">
        <v>5</v>
      </c>
      <c r="J38" s="193">
        <v>4</v>
      </c>
      <c r="K38" s="114" t="s">
        <v>179</v>
      </c>
      <c r="L38" s="15" t="s">
        <v>28</v>
      </c>
      <c r="M38" s="5" t="s">
        <v>35</v>
      </c>
      <c r="N38" s="21" t="s">
        <v>282</v>
      </c>
      <c r="O38" s="21" t="s">
        <v>283</v>
      </c>
      <c r="P38" s="4" t="s">
        <v>38</v>
      </c>
      <c r="Q38" s="124" t="s">
        <v>159</v>
      </c>
      <c r="R38" s="4"/>
      <c r="S38" s="4"/>
    </row>
    <row r="39" spans="1:19" ht="15.75">
      <c r="A39" s="168">
        <v>9</v>
      </c>
      <c r="B39" s="4" t="s">
        <v>54</v>
      </c>
      <c r="C39" s="209">
        <v>4</v>
      </c>
      <c r="D39" s="108" t="s">
        <v>280</v>
      </c>
      <c r="E39" s="207" t="s">
        <v>190</v>
      </c>
      <c r="F39" s="245">
        <v>152</v>
      </c>
      <c r="G39" s="115">
        <v>2</v>
      </c>
      <c r="H39" s="116">
        <v>27</v>
      </c>
      <c r="I39" s="193">
        <v>3</v>
      </c>
      <c r="J39" s="193">
        <v>3</v>
      </c>
      <c r="K39" s="114" t="s">
        <v>179</v>
      </c>
      <c r="L39" s="15" t="s">
        <v>28</v>
      </c>
      <c r="M39" s="5" t="s">
        <v>35</v>
      </c>
      <c r="N39" s="21" t="s">
        <v>282</v>
      </c>
      <c r="O39" s="21" t="s">
        <v>283</v>
      </c>
      <c r="P39" s="4" t="s">
        <v>38</v>
      </c>
      <c r="Q39" s="124" t="s">
        <v>159</v>
      </c>
      <c r="R39" s="4"/>
      <c r="S39" s="4"/>
    </row>
    <row r="40" spans="1:19" ht="16.5" thickBot="1">
      <c r="A40" s="168">
        <v>10</v>
      </c>
      <c r="B40" s="4" t="s">
        <v>54</v>
      </c>
      <c r="C40" s="209">
        <v>4</v>
      </c>
      <c r="D40" s="108" t="s">
        <v>280</v>
      </c>
      <c r="E40" s="207" t="s">
        <v>190</v>
      </c>
      <c r="F40" s="245">
        <v>152</v>
      </c>
      <c r="G40" s="115">
        <v>7</v>
      </c>
      <c r="H40" s="116">
        <v>4.7</v>
      </c>
      <c r="I40" s="193">
        <v>5</v>
      </c>
      <c r="J40" s="193">
        <v>4</v>
      </c>
      <c r="K40" s="114" t="s">
        <v>179</v>
      </c>
      <c r="L40" s="15" t="s">
        <v>28</v>
      </c>
      <c r="M40" s="5" t="s">
        <v>35</v>
      </c>
      <c r="N40" s="21" t="s">
        <v>282</v>
      </c>
      <c r="O40" s="21" t="s">
        <v>283</v>
      </c>
      <c r="P40" s="4" t="s">
        <v>38</v>
      </c>
      <c r="Q40" s="124" t="s">
        <v>159</v>
      </c>
      <c r="R40" s="4"/>
      <c r="S40" s="4"/>
    </row>
    <row r="41" spans="1:19" ht="19.5" thickBot="1">
      <c r="A41" s="282" t="s">
        <v>281</v>
      </c>
      <c r="B41" s="283"/>
      <c r="C41" s="283"/>
      <c r="D41" s="283"/>
      <c r="E41" s="283"/>
      <c r="F41" s="283"/>
      <c r="G41" s="284"/>
      <c r="H41" s="216">
        <f>H30</f>
        <v>85.600000000000009</v>
      </c>
      <c r="I41" s="217">
        <f>I30</f>
        <v>42</v>
      </c>
      <c r="J41" s="217">
        <f>J30</f>
        <v>36</v>
      </c>
      <c r="K41" s="185" t="s">
        <v>28</v>
      </c>
      <c r="L41" s="185" t="s">
        <v>28</v>
      </c>
      <c r="M41" s="186" t="s">
        <v>28</v>
      </c>
      <c r="N41" s="186" t="s">
        <v>28</v>
      </c>
      <c r="O41" s="186" t="s">
        <v>28</v>
      </c>
      <c r="P41" s="185" t="s">
        <v>28</v>
      </c>
      <c r="Q41" s="237" t="s">
        <v>28</v>
      </c>
      <c r="R41" s="154"/>
      <c r="S41" s="155"/>
    </row>
    <row r="42" spans="1:19" ht="19.5" thickBot="1">
      <c r="A42" s="294" t="s">
        <v>174</v>
      </c>
      <c r="B42" s="295"/>
      <c r="C42" s="295"/>
      <c r="D42" s="295"/>
      <c r="E42" s="295"/>
      <c r="F42" s="295"/>
      <c r="G42" s="295"/>
      <c r="H42" s="218">
        <f>H29+H41</f>
        <v>149.4</v>
      </c>
      <c r="I42" s="219">
        <f>I29+I41</f>
        <v>1435</v>
      </c>
      <c r="J42" s="219">
        <f>J29+J41</f>
        <v>1198</v>
      </c>
      <c r="K42" s="220" t="s">
        <v>28</v>
      </c>
      <c r="L42" s="220" t="s">
        <v>28</v>
      </c>
      <c r="M42" s="221" t="s">
        <v>28</v>
      </c>
      <c r="N42" s="221" t="s">
        <v>28</v>
      </c>
      <c r="O42" s="221" t="s">
        <v>28</v>
      </c>
      <c r="P42" s="220" t="s">
        <v>28</v>
      </c>
      <c r="Q42" s="238" t="s">
        <v>28</v>
      </c>
      <c r="R42" s="222"/>
      <c r="S42" s="223"/>
    </row>
    <row r="43" spans="1:19" ht="19.5" thickBot="1">
      <c r="A43" s="287" t="s">
        <v>175</v>
      </c>
      <c r="B43" s="288"/>
      <c r="C43" s="288"/>
      <c r="D43" s="288"/>
      <c r="E43" s="288"/>
      <c r="F43" s="288"/>
      <c r="G43" s="288"/>
      <c r="H43" s="224">
        <f>H8+H42</f>
        <v>149.4</v>
      </c>
      <c r="I43" s="225">
        <f>I8+I42</f>
        <v>1435</v>
      </c>
      <c r="J43" s="225">
        <f>J8+J42</f>
        <v>1198</v>
      </c>
      <c r="K43" s="226" t="s">
        <v>28</v>
      </c>
      <c r="L43" s="226" t="s">
        <v>28</v>
      </c>
      <c r="M43" s="227" t="s">
        <v>28</v>
      </c>
      <c r="N43" s="227" t="s">
        <v>28</v>
      </c>
      <c r="O43" s="227" t="s">
        <v>28</v>
      </c>
      <c r="P43" s="226" t="s">
        <v>28</v>
      </c>
      <c r="Q43" s="239" t="s">
        <v>28</v>
      </c>
      <c r="R43" s="222"/>
      <c r="S43" s="223"/>
    </row>
    <row r="44" spans="1:19">
      <c r="A44" s="228"/>
      <c r="B44" s="228"/>
      <c r="C44" s="229"/>
      <c r="D44" s="229"/>
      <c r="E44" s="229"/>
      <c r="F44" s="228"/>
      <c r="G44" s="230"/>
      <c r="H44" s="229"/>
      <c r="I44" s="229"/>
      <c r="J44" s="229"/>
      <c r="K44" s="228"/>
      <c r="L44" s="228"/>
      <c r="M44" s="230"/>
      <c r="N44" s="230"/>
      <c r="O44" s="230"/>
      <c r="P44" s="228"/>
      <c r="Q44" s="240"/>
      <c r="R44" s="228"/>
      <c r="S44" s="228"/>
    </row>
    <row r="45" spans="1:19" ht="18.75">
      <c r="A45" s="276" t="s">
        <v>176</v>
      </c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28"/>
      <c r="S45" s="228"/>
    </row>
    <row r="46" spans="1:19">
      <c r="A46" s="228"/>
      <c r="B46" s="228"/>
      <c r="C46" s="228"/>
      <c r="D46" s="228"/>
      <c r="E46" s="228"/>
      <c r="F46" s="228"/>
      <c r="G46" s="230"/>
      <c r="H46" s="228"/>
      <c r="I46" s="228"/>
      <c r="J46" s="228"/>
      <c r="K46" s="228"/>
      <c r="L46" s="228"/>
      <c r="M46" s="230"/>
      <c r="N46" s="230"/>
      <c r="O46" s="230"/>
      <c r="P46" s="228"/>
      <c r="Q46" s="240"/>
      <c r="R46" s="228"/>
      <c r="S46" s="228"/>
    </row>
    <row r="47" spans="1:19">
      <c r="A47" s="228"/>
      <c r="B47" s="228"/>
      <c r="C47" s="229"/>
      <c r="D47" s="229"/>
      <c r="E47" s="229"/>
      <c r="F47" s="228"/>
      <c r="G47" s="230"/>
      <c r="H47" s="229"/>
      <c r="I47" s="229"/>
      <c r="J47" s="229"/>
      <c r="K47" s="228"/>
      <c r="L47" s="228"/>
      <c r="M47" s="230"/>
      <c r="N47" s="230"/>
      <c r="O47" s="230"/>
      <c r="P47" s="228"/>
      <c r="Q47" s="240"/>
      <c r="R47" s="228"/>
      <c r="S47" s="228"/>
    </row>
  </sheetData>
  <mergeCells count="28">
    <mergeCell ref="A45:Q45"/>
    <mergeCell ref="E30:G30"/>
    <mergeCell ref="A41:G41"/>
    <mergeCell ref="E10:G10"/>
    <mergeCell ref="E20:G20"/>
    <mergeCell ref="A29:G29"/>
    <mergeCell ref="A42:G42"/>
    <mergeCell ref="A43:G43"/>
    <mergeCell ref="A8:G8"/>
    <mergeCell ref="A9:S9"/>
    <mergeCell ref="S4:S5"/>
    <mergeCell ref="A7:S7"/>
    <mergeCell ref="H4:H5"/>
    <mergeCell ref="I4:J4"/>
    <mergeCell ref="K4:L4"/>
    <mergeCell ref="M4:O4"/>
    <mergeCell ref="P4:Q4"/>
    <mergeCell ref="R4:R5"/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S31"/>
  <sheetViews>
    <sheetView topLeftCell="A16" workbookViewId="0">
      <selection activeCell="A26" sqref="A26:G26"/>
    </sheetView>
  </sheetViews>
  <sheetFormatPr defaultRowHeight="15"/>
  <cols>
    <col min="1" max="1" width="4.7109375" customWidth="1"/>
    <col min="2" max="2" width="18" customWidth="1"/>
    <col min="3" max="3" width="3.7109375" customWidth="1"/>
    <col min="4" max="4" width="21.28515625" customWidth="1"/>
    <col min="5" max="5" width="4.7109375" customWidth="1"/>
    <col min="6" max="6" width="4.28515625" customWidth="1"/>
    <col min="7" max="7" width="4.5703125" customWidth="1"/>
    <col min="8" max="8" width="8.28515625" customWidth="1"/>
    <col min="9" max="9" width="8.5703125" customWidth="1"/>
    <col min="10" max="10" width="10.28515625" customWidth="1"/>
    <col min="11" max="11" width="14.42578125" customWidth="1"/>
    <col min="16" max="16" width="15.7109375" customWidth="1"/>
    <col min="17" max="17" width="31.28515625" style="241" customWidth="1"/>
    <col min="18" max="18" width="17" customWidth="1"/>
  </cols>
  <sheetData>
    <row r="1" spans="1:19" ht="15.75" customHeight="1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1:19" ht="36.75" customHeight="1">
      <c r="A2" s="259" t="s">
        <v>265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</row>
    <row r="3" spans="1:19" ht="15.75" customHeight="1">
      <c r="A3" s="260" t="s">
        <v>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19" ht="15.75">
      <c r="A4" s="261" t="s">
        <v>3</v>
      </c>
      <c r="B4" s="261" t="s">
        <v>4</v>
      </c>
      <c r="C4" s="261" t="s">
        <v>5</v>
      </c>
      <c r="D4" s="261" t="s">
        <v>6</v>
      </c>
      <c r="E4" s="262" t="s">
        <v>7</v>
      </c>
      <c r="F4" s="262" t="s">
        <v>8</v>
      </c>
      <c r="G4" s="263" t="s">
        <v>9</v>
      </c>
      <c r="H4" s="262" t="s">
        <v>10</v>
      </c>
      <c r="I4" s="271" t="s">
        <v>11</v>
      </c>
      <c r="J4" s="271"/>
      <c r="K4" s="271" t="s">
        <v>12</v>
      </c>
      <c r="L4" s="271"/>
      <c r="M4" s="264" t="s">
        <v>13</v>
      </c>
      <c r="N4" s="264"/>
      <c r="O4" s="264"/>
      <c r="P4" s="271" t="s">
        <v>14</v>
      </c>
      <c r="Q4" s="271"/>
      <c r="R4" s="262" t="s">
        <v>15</v>
      </c>
      <c r="S4" s="262" t="s">
        <v>16</v>
      </c>
    </row>
    <row r="5" spans="1:19" ht="102.75">
      <c r="A5" s="261"/>
      <c r="B5" s="261"/>
      <c r="C5" s="261"/>
      <c r="D5" s="261"/>
      <c r="E5" s="262"/>
      <c r="F5" s="262"/>
      <c r="G5" s="263"/>
      <c r="H5" s="262"/>
      <c r="I5" s="1" t="s">
        <v>17</v>
      </c>
      <c r="J5" s="1" t="s">
        <v>18</v>
      </c>
      <c r="K5" s="1" t="s">
        <v>19</v>
      </c>
      <c r="L5" s="1" t="s">
        <v>20</v>
      </c>
      <c r="M5" s="2" t="s">
        <v>21</v>
      </c>
      <c r="N5" s="2" t="s">
        <v>22</v>
      </c>
      <c r="O5" s="2" t="s">
        <v>23</v>
      </c>
      <c r="P5" s="3" t="s">
        <v>24</v>
      </c>
      <c r="Q5" s="114" t="s">
        <v>25</v>
      </c>
      <c r="R5" s="262"/>
      <c r="S5" s="262"/>
    </row>
    <row r="6" spans="1:19" ht="15.75" thickBo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 t="s">
        <v>26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4">
        <v>16</v>
      </c>
      <c r="Q6" s="114">
        <v>17</v>
      </c>
      <c r="R6" s="4">
        <v>18</v>
      </c>
      <c r="S6" s="4">
        <v>19</v>
      </c>
    </row>
    <row r="7" spans="1:19" ht="19.5" thickBot="1">
      <c r="A7" s="265" t="s">
        <v>27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7"/>
      <c r="S7" s="268"/>
    </row>
    <row r="8" spans="1:19" ht="16.5" thickBot="1">
      <c r="A8" s="6" t="s">
        <v>28</v>
      </c>
      <c r="B8" s="7" t="s">
        <v>29</v>
      </c>
      <c r="C8" s="7" t="s">
        <v>28</v>
      </c>
      <c r="D8" s="7" t="s">
        <v>30</v>
      </c>
      <c r="E8" s="269" t="s">
        <v>31</v>
      </c>
      <c r="F8" s="269"/>
      <c r="G8" s="270"/>
      <c r="H8" s="8">
        <f>SUM(H9:H10)</f>
        <v>2.9000000000000004</v>
      </c>
      <c r="I8" s="9">
        <f>SUM(I9:I10)</f>
        <v>943</v>
      </c>
      <c r="J8" s="10">
        <f>SUM(J9:J10)</f>
        <v>767</v>
      </c>
      <c r="K8" s="7" t="s">
        <v>28</v>
      </c>
      <c r="L8" s="7" t="s">
        <v>28</v>
      </c>
      <c r="M8" s="11" t="s">
        <v>28</v>
      </c>
      <c r="N8" s="11" t="s">
        <v>28</v>
      </c>
      <c r="O8" s="11" t="s">
        <v>28</v>
      </c>
      <c r="P8" s="7" t="s">
        <v>28</v>
      </c>
      <c r="Q8" s="234" t="s">
        <v>28</v>
      </c>
      <c r="R8" s="12"/>
      <c r="S8" s="13"/>
    </row>
    <row r="9" spans="1:19" ht="15.75">
      <c r="A9" s="14">
        <v>1</v>
      </c>
      <c r="B9" s="15" t="s">
        <v>29</v>
      </c>
      <c r="C9" s="16">
        <v>4</v>
      </c>
      <c r="D9" s="15" t="s">
        <v>30</v>
      </c>
      <c r="E9" s="16" t="s">
        <v>42</v>
      </c>
      <c r="F9" s="248">
        <v>43</v>
      </c>
      <c r="G9" s="18" t="s">
        <v>266</v>
      </c>
      <c r="H9" s="19">
        <v>2.1</v>
      </c>
      <c r="I9" s="20">
        <v>720</v>
      </c>
      <c r="J9" s="20">
        <v>580</v>
      </c>
      <c r="K9" s="15" t="s">
        <v>34</v>
      </c>
      <c r="L9" s="15" t="s">
        <v>28</v>
      </c>
      <c r="M9" s="21" t="s">
        <v>35</v>
      </c>
      <c r="N9" s="21" t="s">
        <v>267</v>
      </c>
      <c r="O9" s="21" t="s">
        <v>260</v>
      </c>
      <c r="P9" s="15" t="s">
        <v>38</v>
      </c>
      <c r="Q9" s="231" t="s">
        <v>97</v>
      </c>
      <c r="R9" s="22"/>
      <c r="S9" s="23"/>
    </row>
    <row r="10" spans="1:19" ht="16.5" thickBot="1">
      <c r="A10" s="24">
        <v>2</v>
      </c>
      <c r="B10" s="22" t="s">
        <v>29</v>
      </c>
      <c r="C10" s="25">
        <v>4</v>
      </c>
      <c r="D10" s="22" t="s">
        <v>30</v>
      </c>
      <c r="E10" s="25" t="s">
        <v>40</v>
      </c>
      <c r="F10" s="246">
        <v>17</v>
      </c>
      <c r="G10" s="48" t="s">
        <v>268</v>
      </c>
      <c r="H10" s="27">
        <v>0.8</v>
      </c>
      <c r="I10" s="28">
        <v>223</v>
      </c>
      <c r="J10" s="28">
        <v>187</v>
      </c>
      <c r="K10" s="22" t="s">
        <v>34</v>
      </c>
      <c r="L10" s="22" t="s">
        <v>28</v>
      </c>
      <c r="M10" s="5" t="s">
        <v>35</v>
      </c>
      <c r="N10" s="21" t="s">
        <v>267</v>
      </c>
      <c r="O10" s="21" t="s">
        <v>260</v>
      </c>
      <c r="P10" s="15" t="s">
        <v>38</v>
      </c>
      <c r="Q10" s="231" t="s">
        <v>251</v>
      </c>
      <c r="R10" s="22"/>
      <c r="S10" s="23"/>
    </row>
    <row r="11" spans="1:19" ht="16.5" thickBot="1">
      <c r="A11" s="6" t="s">
        <v>28</v>
      </c>
      <c r="B11" s="7" t="s">
        <v>45</v>
      </c>
      <c r="C11" s="7" t="s">
        <v>28</v>
      </c>
      <c r="D11" s="7" t="s">
        <v>30</v>
      </c>
      <c r="E11" s="269" t="s">
        <v>31</v>
      </c>
      <c r="F11" s="269"/>
      <c r="G11" s="270"/>
      <c r="H11" s="37">
        <f>SUM(H12:H12)</f>
        <v>0.9</v>
      </c>
      <c r="I11" s="38">
        <f>SUM(I12:I12)</f>
        <v>342</v>
      </c>
      <c r="J11" s="39">
        <f>SUM(J12:J12)</f>
        <v>308</v>
      </c>
      <c r="K11" s="7" t="s">
        <v>28</v>
      </c>
      <c r="L11" s="7" t="s">
        <v>28</v>
      </c>
      <c r="M11" s="11" t="s">
        <v>28</v>
      </c>
      <c r="N11" s="11" t="s">
        <v>28</v>
      </c>
      <c r="O11" s="11" t="s">
        <v>28</v>
      </c>
      <c r="P11" s="7" t="s">
        <v>28</v>
      </c>
      <c r="Q11" s="234" t="s">
        <v>28</v>
      </c>
      <c r="R11" s="12"/>
      <c r="S11" s="13"/>
    </row>
    <row r="12" spans="1:19" ht="16.5" thickBot="1">
      <c r="A12" s="14">
        <v>1</v>
      </c>
      <c r="B12" s="15" t="s">
        <v>45</v>
      </c>
      <c r="C12" s="16">
        <v>4</v>
      </c>
      <c r="D12" s="15" t="s">
        <v>30</v>
      </c>
      <c r="E12" s="16" t="s">
        <v>269</v>
      </c>
      <c r="F12" s="248">
        <v>35</v>
      </c>
      <c r="G12" s="17">
        <v>4</v>
      </c>
      <c r="H12" s="40">
        <v>0.9</v>
      </c>
      <c r="I12" s="41">
        <v>342</v>
      </c>
      <c r="J12" s="41">
        <v>308</v>
      </c>
      <c r="K12" s="15" t="s">
        <v>34</v>
      </c>
      <c r="L12" s="15" t="s">
        <v>28</v>
      </c>
      <c r="M12" s="42" t="s">
        <v>35</v>
      </c>
      <c r="N12" s="43" t="s">
        <v>270</v>
      </c>
      <c r="O12" s="43" t="s">
        <v>260</v>
      </c>
      <c r="P12" s="15" t="s">
        <v>38</v>
      </c>
      <c r="Q12" s="232" t="s">
        <v>48</v>
      </c>
      <c r="R12" s="22"/>
      <c r="S12" s="23"/>
    </row>
    <row r="13" spans="1:19" ht="16.5" thickBot="1">
      <c r="A13" s="6" t="s">
        <v>28</v>
      </c>
      <c r="B13" s="7" t="s">
        <v>54</v>
      </c>
      <c r="C13" s="7" t="s">
        <v>28</v>
      </c>
      <c r="D13" s="7" t="s">
        <v>30</v>
      </c>
      <c r="E13" s="269" t="s">
        <v>31</v>
      </c>
      <c r="F13" s="269"/>
      <c r="G13" s="270"/>
      <c r="H13" s="37">
        <f>SUM(H14:H15)</f>
        <v>7.6</v>
      </c>
      <c r="I13" s="38">
        <f>SUM(I14:I15)</f>
        <v>3156</v>
      </c>
      <c r="J13" s="39">
        <f>SUM(J14:J15)</f>
        <v>2659</v>
      </c>
      <c r="K13" s="7" t="s">
        <v>28</v>
      </c>
      <c r="L13" s="7" t="s">
        <v>28</v>
      </c>
      <c r="M13" s="11" t="s">
        <v>28</v>
      </c>
      <c r="N13" s="11" t="s">
        <v>28</v>
      </c>
      <c r="O13" s="11" t="s">
        <v>28</v>
      </c>
      <c r="P13" s="7" t="s">
        <v>28</v>
      </c>
      <c r="Q13" s="234" t="s">
        <v>28</v>
      </c>
      <c r="R13" s="12"/>
      <c r="S13" s="13"/>
    </row>
    <row r="14" spans="1:19" ht="15.75">
      <c r="A14" s="14">
        <v>1</v>
      </c>
      <c r="B14" s="15" t="s">
        <v>54</v>
      </c>
      <c r="C14" s="16">
        <v>4</v>
      </c>
      <c r="D14" s="15" t="s">
        <v>30</v>
      </c>
      <c r="E14" s="16" t="s">
        <v>55</v>
      </c>
      <c r="F14" s="242">
        <v>58</v>
      </c>
      <c r="G14" s="54" t="s">
        <v>243</v>
      </c>
      <c r="H14" s="53">
        <v>2.9</v>
      </c>
      <c r="I14" s="55">
        <v>1198</v>
      </c>
      <c r="J14" s="56">
        <v>978</v>
      </c>
      <c r="K14" s="15" t="s">
        <v>34</v>
      </c>
      <c r="L14" s="15" t="s">
        <v>28</v>
      </c>
      <c r="M14" s="43" t="s">
        <v>35</v>
      </c>
      <c r="N14" s="43" t="s">
        <v>257</v>
      </c>
      <c r="O14" s="43" t="s">
        <v>260</v>
      </c>
      <c r="P14" s="15" t="s">
        <v>38</v>
      </c>
      <c r="Q14" s="231" t="s">
        <v>261</v>
      </c>
      <c r="R14" s="22"/>
      <c r="S14" s="23"/>
    </row>
    <row r="15" spans="1:19" ht="16.5" thickBot="1">
      <c r="A15" s="24">
        <v>2</v>
      </c>
      <c r="B15" s="22" t="s">
        <v>54</v>
      </c>
      <c r="C15" s="25">
        <v>4</v>
      </c>
      <c r="D15" s="22" t="s">
        <v>30</v>
      </c>
      <c r="E15" s="16" t="s">
        <v>55</v>
      </c>
      <c r="F15" s="95">
        <v>90</v>
      </c>
      <c r="G15" s="58">
        <v>2</v>
      </c>
      <c r="H15" s="57">
        <v>4.7</v>
      </c>
      <c r="I15" s="59">
        <v>1958</v>
      </c>
      <c r="J15" s="60">
        <v>1681</v>
      </c>
      <c r="K15" s="22" t="s">
        <v>34</v>
      </c>
      <c r="L15" s="22" t="s">
        <v>28</v>
      </c>
      <c r="M15" s="47" t="s">
        <v>35</v>
      </c>
      <c r="N15" s="43" t="s">
        <v>257</v>
      </c>
      <c r="O15" s="43" t="s">
        <v>260</v>
      </c>
      <c r="P15" s="22" t="s">
        <v>38</v>
      </c>
      <c r="Q15" s="232" t="s">
        <v>141</v>
      </c>
      <c r="R15" s="22"/>
      <c r="S15" s="23"/>
    </row>
    <row r="16" spans="1:19" ht="16.5" thickBot="1">
      <c r="A16" s="6" t="s">
        <v>28</v>
      </c>
      <c r="B16" s="7" t="s">
        <v>69</v>
      </c>
      <c r="C16" s="7" t="s">
        <v>28</v>
      </c>
      <c r="D16" s="7" t="s">
        <v>30</v>
      </c>
      <c r="E16" s="269" t="s">
        <v>31</v>
      </c>
      <c r="F16" s="269"/>
      <c r="G16" s="270"/>
      <c r="H16" s="37">
        <f>SUM(H18:H19)</f>
        <v>5.0999999999999996</v>
      </c>
      <c r="I16" s="38">
        <f>SUM(I17:I19)</f>
        <v>2111</v>
      </c>
      <c r="J16" s="39">
        <f>SUM(J17:J19)</f>
        <v>1806</v>
      </c>
      <c r="K16" s="7" t="s">
        <v>28</v>
      </c>
      <c r="L16" s="7" t="s">
        <v>28</v>
      </c>
      <c r="M16" s="11" t="s">
        <v>28</v>
      </c>
      <c r="N16" s="11" t="s">
        <v>28</v>
      </c>
      <c r="O16" s="11" t="s">
        <v>28</v>
      </c>
      <c r="P16" s="7" t="s">
        <v>28</v>
      </c>
      <c r="Q16" s="234" t="s">
        <v>28</v>
      </c>
      <c r="R16" s="12"/>
      <c r="S16" s="13"/>
    </row>
    <row r="17" spans="1:19" ht="15.75">
      <c r="A17" s="14">
        <v>1</v>
      </c>
      <c r="B17" s="15" t="s">
        <v>69</v>
      </c>
      <c r="C17" s="16">
        <v>4</v>
      </c>
      <c r="D17" s="15" t="s">
        <v>30</v>
      </c>
      <c r="E17" s="16" t="s">
        <v>42</v>
      </c>
      <c r="F17" s="242">
        <v>26</v>
      </c>
      <c r="G17" s="208" t="s">
        <v>130</v>
      </c>
      <c r="H17" s="53">
        <v>1.7</v>
      </c>
      <c r="I17" s="53">
        <v>639</v>
      </c>
      <c r="J17" s="53">
        <v>546</v>
      </c>
      <c r="K17" s="22" t="s">
        <v>34</v>
      </c>
      <c r="L17" s="15" t="s">
        <v>28</v>
      </c>
      <c r="M17" s="43" t="s">
        <v>35</v>
      </c>
      <c r="N17" s="43" t="s">
        <v>262</v>
      </c>
      <c r="O17" s="43" t="s">
        <v>260</v>
      </c>
      <c r="P17" s="15" t="s">
        <v>38</v>
      </c>
      <c r="Q17" s="231" t="s">
        <v>125</v>
      </c>
      <c r="R17" s="22"/>
      <c r="S17" s="23"/>
    </row>
    <row r="18" spans="1:19" ht="15.75">
      <c r="A18" s="24">
        <v>2</v>
      </c>
      <c r="B18" s="22" t="s">
        <v>69</v>
      </c>
      <c r="C18" s="25">
        <v>3</v>
      </c>
      <c r="D18" s="22" t="s">
        <v>30</v>
      </c>
      <c r="E18" s="25" t="s">
        <v>42</v>
      </c>
      <c r="F18" s="95">
        <v>76</v>
      </c>
      <c r="G18" s="208" t="s">
        <v>119</v>
      </c>
      <c r="H18" s="57">
        <v>2.9</v>
      </c>
      <c r="I18" s="57">
        <v>921</v>
      </c>
      <c r="J18" s="57">
        <v>795</v>
      </c>
      <c r="K18" s="22" t="s">
        <v>34</v>
      </c>
      <c r="L18" s="22" t="s">
        <v>28</v>
      </c>
      <c r="M18" s="47" t="s">
        <v>35</v>
      </c>
      <c r="N18" s="43" t="s">
        <v>262</v>
      </c>
      <c r="O18" s="43" t="s">
        <v>260</v>
      </c>
      <c r="P18" s="22" t="s">
        <v>116</v>
      </c>
      <c r="Q18" s="232" t="s">
        <v>263</v>
      </c>
      <c r="R18" s="22"/>
      <c r="S18" s="23"/>
    </row>
    <row r="19" spans="1:19" ht="16.5" thickBot="1">
      <c r="A19" s="24">
        <v>3</v>
      </c>
      <c r="B19" s="22" t="s">
        <v>69</v>
      </c>
      <c r="C19" s="25">
        <v>4</v>
      </c>
      <c r="D19" s="22" t="s">
        <v>30</v>
      </c>
      <c r="E19" s="25" t="s">
        <v>32</v>
      </c>
      <c r="F19" s="95">
        <v>20</v>
      </c>
      <c r="G19" s="57">
        <v>13</v>
      </c>
      <c r="H19" s="57">
        <v>2.2000000000000002</v>
      </c>
      <c r="I19" s="57">
        <v>551</v>
      </c>
      <c r="J19" s="57">
        <v>465</v>
      </c>
      <c r="K19" s="22" t="s">
        <v>34</v>
      </c>
      <c r="L19" s="22" t="s">
        <v>28</v>
      </c>
      <c r="M19" s="47" t="s">
        <v>35</v>
      </c>
      <c r="N19" s="43" t="s">
        <v>262</v>
      </c>
      <c r="O19" s="43" t="s">
        <v>260</v>
      </c>
      <c r="P19" s="22" t="s">
        <v>38</v>
      </c>
      <c r="Q19" s="232" t="s">
        <v>74</v>
      </c>
      <c r="R19" s="22"/>
      <c r="S19" s="23"/>
    </row>
    <row r="20" spans="1:19" ht="16.5" thickBot="1">
      <c r="A20" s="6" t="s">
        <v>28</v>
      </c>
      <c r="B20" s="7" t="s">
        <v>77</v>
      </c>
      <c r="C20" s="7" t="s">
        <v>28</v>
      </c>
      <c r="D20" s="7" t="s">
        <v>30</v>
      </c>
      <c r="E20" s="269" t="s">
        <v>31</v>
      </c>
      <c r="F20" s="269"/>
      <c r="G20" s="270"/>
      <c r="H20" s="8">
        <f>SUM(H21:H23)</f>
        <v>9.8999999999999986</v>
      </c>
      <c r="I20" s="9">
        <f>SUM(I21:I23)</f>
        <v>2985</v>
      </c>
      <c r="J20" s="10">
        <f>SUM(J21:J23)</f>
        <v>2531</v>
      </c>
      <c r="K20" s="7" t="s">
        <v>28</v>
      </c>
      <c r="L20" s="7" t="s">
        <v>28</v>
      </c>
      <c r="M20" s="11" t="s">
        <v>28</v>
      </c>
      <c r="N20" s="11" t="s">
        <v>28</v>
      </c>
      <c r="O20" s="11" t="s">
        <v>28</v>
      </c>
      <c r="P20" s="7" t="s">
        <v>28</v>
      </c>
      <c r="Q20" s="234" t="s">
        <v>28</v>
      </c>
      <c r="R20" s="12"/>
      <c r="S20" s="13"/>
    </row>
    <row r="21" spans="1:19" ht="15.75">
      <c r="A21" s="14">
        <v>1</v>
      </c>
      <c r="B21" s="15" t="s">
        <v>77</v>
      </c>
      <c r="C21" s="16">
        <v>4</v>
      </c>
      <c r="D21" s="15" t="s">
        <v>30</v>
      </c>
      <c r="E21" s="66" t="s">
        <v>42</v>
      </c>
      <c r="F21" s="248">
        <v>39</v>
      </c>
      <c r="G21" s="18" t="s">
        <v>199</v>
      </c>
      <c r="H21" s="40">
        <v>4.2</v>
      </c>
      <c r="I21" s="67">
        <v>1444</v>
      </c>
      <c r="J21" s="41">
        <v>1232</v>
      </c>
      <c r="K21" s="15" t="s">
        <v>34</v>
      </c>
      <c r="L21" s="15" t="s">
        <v>28</v>
      </c>
      <c r="M21" s="42" t="s">
        <v>35</v>
      </c>
      <c r="N21" s="43" t="s">
        <v>264</v>
      </c>
      <c r="O21" s="43" t="s">
        <v>260</v>
      </c>
      <c r="P21" s="15" t="s">
        <v>38</v>
      </c>
      <c r="Q21" s="231" t="s">
        <v>234</v>
      </c>
      <c r="R21" s="22"/>
      <c r="S21" s="23"/>
    </row>
    <row r="22" spans="1:19" ht="15.75">
      <c r="A22" s="24">
        <v>2</v>
      </c>
      <c r="B22" s="22" t="s">
        <v>77</v>
      </c>
      <c r="C22" s="25">
        <v>4</v>
      </c>
      <c r="D22" s="22" t="s">
        <v>30</v>
      </c>
      <c r="E22" s="68" t="s">
        <v>40</v>
      </c>
      <c r="F22" s="246">
        <v>8</v>
      </c>
      <c r="G22" s="48" t="s">
        <v>193</v>
      </c>
      <c r="H22" s="44">
        <v>4.5</v>
      </c>
      <c r="I22" s="69">
        <v>1211</v>
      </c>
      <c r="J22" s="45">
        <v>1022</v>
      </c>
      <c r="K22" s="22" t="s">
        <v>34</v>
      </c>
      <c r="L22" s="22" t="s">
        <v>28</v>
      </c>
      <c r="M22" s="5" t="s">
        <v>35</v>
      </c>
      <c r="N22" s="43" t="s">
        <v>264</v>
      </c>
      <c r="O22" s="43" t="s">
        <v>260</v>
      </c>
      <c r="P22" s="22" t="s">
        <v>38</v>
      </c>
      <c r="Q22" s="233" t="s">
        <v>84</v>
      </c>
      <c r="R22" s="22"/>
      <c r="S22" s="23"/>
    </row>
    <row r="23" spans="1:19" ht="16.5" thickBot="1">
      <c r="A23" s="29">
        <v>3</v>
      </c>
      <c r="B23" s="30" t="s">
        <v>77</v>
      </c>
      <c r="C23" s="31">
        <v>4</v>
      </c>
      <c r="D23" s="30" t="s">
        <v>30</v>
      </c>
      <c r="E23" s="70" t="s">
        <v>99</v>
      </c>
      <c r="F23" s="247">
        <v>24</v>
      </c>
      <c r="G23" s="33" t="s">
        <v>119</v>
      </c>
      <c r="H23" s="49">
        <v>1.2</v>
      </c>
      <c r="I23" s="71">
        <v>330</v>
      </c>
      <c r="J23" s="50">
        <v>277</v>
      </c>
      <c r="K23" s="30" t="s">
        <v>34</v>
      </c>
      <c r="L23" s="30" t="s">
        <v>28</v>
      </c>
      <c r="M23" s="36" t="s">
        <v>35</v>
      </c>
      <c r="N23" s="52" t="s">
        <v>271</v>
      </c>
      <c r="O23" s="52" t="s">
        <v>260</v>
      </c>
      <c r="P23" s="30" t="s">
        <v>38</v>
      </c>
      <c r="Q23" s="233" t="s">
        <v>272</v>
      </c>
      <c r="R23" s="22"/>
      <c r="S23" s="23"/>
    </row>
    <row r="24" spans="1:19" ht="19.5" thickBot="1">
      <c r="A24" s="272" t="s">
        <v>85</v>
      </c>
      <c r="B24" s="273"/>
      <c r="C24" s="273"/>
      <c r="D24" s="273"/>
      <c r="E24" s="273"/>
      <c r="F24" s="273"/>
      <c r="G24" s="274"/>
      <c r="H24" s="8">
        <f>H8+H11+H13+H16+H20</f>
        <v>26.4</v>
      </c>
      <c r="I24" s="9">
        <f>I8+I11+I13+I16+I20</f>
        <v>9537</v>
      </c>
      <c r="J24" s="10">
        <f>J8+J11+J13+J16+J20</f>
        <v>8071</v>
      </c>
      <c r="K24" s="72" t="s">
        <v>28</v>
      </c>
      <c r="L24" s="72" t="s">
        <v>28</v>
      </c>
      <c r="M24" s="73" t="s">
        <v>28</v>
      </c>
      <c r="N24" s="73" t="s">
        <v>28</v>
      </c>
      <c r="O24" s="73" t="s">
        <v>28</v>
      </c>
      <c r="P24" s="72" t="s">
        <v>28</v>
      </c>
      <c r="Q24" s="234" t="s">
        <v>28</v>
      </c>
      <c r="R24" s="74"/>
      <c r="S24" s="75"/>
    </row>
    <row r="25" spans="1:19" ht="19.5" thickBot="1">
      <c r="A25" s="275" t="s">
        <v>86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7"/>
      <c r="S25" s="278"/>
    </row>
    <row r="26" spans="1:19" ht="19.5" thickBot="1">
      <c r="A26" s="285" t="s">
        <v>174</v>
      </c>
      <c r="B26" s="286"/>
      <c r="C26" s="286"/>
      <c r="D26" s="286"/>
      <c r="E26" s="286"/>
      <c r="F26" s="286"/>
      <c r="G26" s="286"/>
      <c r="H26" s="218">
        <v>0</v>
      </c>
      <c r="I26" s="219">
        <v>0</v>
      </c>
      <c r="J26" s="219">
        <v>0</v>
      </c>
      <c r="K26" s="220" t="s">
        <v>28</v>
      </c>
      <c r="L26" s="220" t="s">
        <v>28</v>
      </c>
      <c r="M26" s="221" t="s">
        <v>28</v>
      </c>
      <c r="N26" s="221" t="s">
        <v>28</v>
      </c>
      <c r="O26" s="221" t="s">
        <v>28</v>
      </c>
      <c r="P26" s="220" t="s">
        <v>28</v>
      </c>
      <c r="Q26" s="238" t="s">
        <v>28</v>
      </c>
      <c r="R26" s="222"/>
      <c r="S26" s="223"/>
    </row>
    <row r="27" spans="1:19" ht="19.5" thickBot="1">
      <c r="A27" s="287" t="s">
        <v>175</v>
      </c>
      <c r="B27" s="288"/>
      <c r="C27" s="288"/>
      <c r="D27" s="288"/>
      <c r="E27" s="288"/>
      <c r="F27" s="288"/>
      <c r="G27" s="288"/>
      <c r="H27" s="224">
        <f>H24+H26</f>
        <v>26.4</v>
      </c>
      <c r="I27" s="225">
        <f>I24+I26</f>
        <v>9537</v>
      </c>
      <c r="J27" s="225">
        <f>J24+J26</f>
        <v>8071</v>
      </c>
      <c r="K27" s="226" t="s">
        <v>28</v>
      </c>
      <c r="L27" s="226" t="s">
        <v>28</v>
      </c>
      <c r="M27" s="227" t="s">
        <v>28</v>
      </c>
      <c r="N27" s="227" t="s">
        <v>28</v>
      </c>
      <c r="O27" s="227" t="s">
        <v>28</v>
      </c>
      <c r="P27" s="226" t="s">
        <v>28</v>
      </c>
      <c r="Q27" s="239" t="s">
        <v>28</v>
      </c>
      <c r="R27" s="222"/>
      <c r="S27" s="223"/>
    </row>
    <row r="28" spans="1:19">
      <c r="A28" s="228"/>
      <c r="B28" s="228"/>
      <c r="C28" s="229"/>
      <c r="D28" s="229"/>
      <c r="E28" s="229"/>
      <c r="F28" s="228"/>
      <c r="G28" s="230"/>
      <c r="H28" s="229"/>
      <c r="I28" s="229"/>
      <c r="J28" s="229"/>
      <c r="K28" s="228"/>
      <c r="L28" s="228"/>
      <c r="M28" s="230"/>
      <c r="N28" s="230"/>
      <c r="O28" s="230"/>
      <c r="P28" s="228"/>
      <c r="Q28" s="240"/>
      <c r="R28" s="228"/>
      <c r="S28" s="228"/>
    </row>
    <row r="29" spans="1:19" ht="18.75">
      <c r="A29" s="276" t="s">
        <v>176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28"/>
      <c r="S29" s="228"/>
    </row>
    <row r="30" spans="1:19">
      <c r="A30" s="228"/>
      <c r="B30" s="228"/>
      <c r="C30" s="228"/>
      <c r="D30" s="228"/>
      <c r="E30" s="228"/>
      <c r="F30" s="228"/>
      <c r="G30" s="230"/>
      <c r="H30" s="228"/>
      <c r="I30" s="228"/>
      <c r="J30" s="228"/>
      <c r="K30" s="228"/>
      <c r="L30" s="228"/>
      <c r="M30" s="230"/>
      <c r="N30" s="230"/>
      <c r="O30" s="230"/>
      <c r="P30" s="228"/>
      <c r="Q30" s="240"/>
      <c r="R30" s="228"/>
      <c r="S30" s="228"/>
    </row>
    <row r="31" spans="1:19">
      <c r="A31" s="228"/>
      <c r="B31" s="228"/>
      <c r="C31" s="229"/>
      <c r="D31" s="229"/>
      <c r="E31" s="229"/>
      <c r="F31" s="228"/>
      <c r="G31" s="230"/>
      <c r="H31" s="229"/>
      <c r="I31" s="229"/>
      <c r="J31" s="229"/>
      <c r="K31" s="228"/>
      <c r="L31" s="228"/>
      <c r="M31" s="230"/>
      <c r="N31" s="230"/>
      <c r="O31" s="230"/>
      <c r="P31" s="228"/>
      <c r="Q31" s="240"/>
      <c r="R31" s="228"/>
      <c r="S31" s="228"/>
    </row>
  </sheetData>
  <mergeCells count="28">
    <mergeCell ref="A27:G27"/>
    <mergeCell ref="A29:Q29"/>
    <mergeCell ref="E20:G20"/>
    <mergeCell ref="A24:G24"/>
    <mergeCell ref="A25:S25"/>
    <mergeCell ref="E16:G16"/>
    <mergeCell ref="H4:H5"/>
    <mergeCell ref="I4:J4"/>
    <mergeCell ref="K4:L4"/>
    <mergeCell ref="E13:G13"/>
    <mergeCell ref="A26:G26"/>
    <mergeCell ref="M4:O4"/>
    <mergeCell ref="A7:S7"/>
    <mergeCell ref="E8:G8"/>
    <mergeCell ref="E11:G11"/>
    <mergeCell ref="P4:Q4"/>
    <mergeCell ref="R4:R5"/>
    <mergeCell ref="S4:S5"/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S40"/>
  <sheetViews>
    <sheetView topLeftCell="A22" workbookViewId="0">
      <selection activeCell="D40" sqref="D40"/>
    </sheetView>
  </sheetViews>
  <sheetFormatPr defaultRowHeight="15"/>
  <cols>
    <col min="1" max="1" width="4.7109375" customWidth="1"/>
    <col min="2" max="2" width="18" customWidth="1"/>
    <col min="3" max="3" width="3.7109375" customWidth="1"/>
    <col min="4" max="4" width="21.28515625" customWidth="1"/>
    <col min="5" max="5" width="4.7109375" customWidth="1"/>
    <col min="6" max="6" width="4.28515625" customWidth="1"/>
    <col min="7" max="7" width="4.5703125" customWidth="1"/>
    <col min="8" max="8" width="8.28515625" customWidth="1"/>
    <col min="9" max="9" width="8.5703125" customWidth="1"/>
    <col min="10" max="10" width="10.28515625" customWidth="1"/>
    <col min="11" max="11" width="14.42578125" customWidth="1"/>
    <col min="16" max="16" width="15.7109375" customWidth="1"/>
    <col min="17" max="17" width="31.28515625" style="241" customWidth="1"/>
    <col min="18" max="18" width="17" customWidth="1"/>
  </cols>
  <sheetData>
    <row r="1" spans="1:19" ht="15.75" customHeight="1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1:19" ht="36.75" customHeight="1">
      <c r="A2" s="259" t="s">
        <v>259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</row>
    <row r="3" spans="1:19" ht="15.75" customHeight="1">
      <c r="A3" s="260" t="s">
        <v>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19" ht="15.75">
      <c r="A4" s="261" t="s">
        <v>3</v>
      </c>
      <c r="B4" s="261" t="s">
        <v>4</v>
      </c>
      <c r="C4" s="261" t="s">
        <v>5</v>
      </c>
      <c r="D4" s="261" t="s">
        <v>6</v>
      </c>
      <c r="E4" s="262" t="s">
        <v>7</v>
      </c>
      <c r="F4" s="262" t="s">
        <v>8</v>
      </c>
      <c r="G4" s="263" t="s">
        <v>9</v>
      </c>
      <c r="H4" s="262" t="s">
        <v>10</v>
      </c>
      <c r="I4" s="271" t="s">
        <v>11</v>
      </c>
      <c r="J4" s="271"/>
      <c r="K4" s="271" t="s">
        <v>12</v>
      </c>
      <c r="L4" s="271"/>
      <c r="M4" s="264" t="s">
        <v>13</v>
      </c>
      <c r="N4" s="264"/>
      <c r="O4" s="264"/>
      <c r="P4" s="271" t="s">
        <v>14</v>
      </c>
      <c r="Q4" s="271"/>
      <c r="R4" s="262" t="s">
        <v>15</v>
      </c>
      <c r="S4" s="262" t="s">
        <v>16</v>
      </c>
    </row>
    <row r="5" spans="1:19" ht="102.75">
      <c r="A5" s="261"/>
      <c r="B5" s="261"/>
      <c r="C5" s="261"/>
      <c r="D5" s="261"/>
      <c r="E5" s="262"/>
      <c r="F5" s="262"/>
      <c r="G5" s="263"/>
      <c r="H5" s="262"/>
      <c r="I5" s="1" t="s">
        <v>17</v>
      </c>
      <c r="J5" s="1" t="s">
        <v>18</v>
      </c>
      <c r="K5" s="1" t="s">
        <v>19</v>
      </c>
      <c r="L5" s="1" t="s">
        <v>20</v>
      </c>
      <c r="M5" s="2" t="s">
        <v>21</v>
      </c>
      <c r="N5" s="2" t="s">
        <v>22</v>
      </c>
      <c r="O5" s="2" t="s">
        <v>23</v>
      </c>
      <c r="P5" s="3" t="s">
        <v>24</v>
      </c>
      <c r="Q5" s="114" t="s">
        <v>25</v>
      </c>
      <c r="R5" s="262"/>
      <c r="S5" s="262"/>
    </row>
    <row r="6" spans="1:19" ht="15.75" thickBo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 t="s">
        <v>26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4">
        <v>16</v>
      </c>
      <c r="Q6" s="114">
        <v>17</v>
      </c>
      <c r="R6" s="4">
        <v>18</v>
      </c>
      <c r="S6" s="4">
        <v>19</v>
      </c>
    </row>
    <row r="7" spans="1:19" ht="19.5" thickBot="1">
      <c r="A7" s="265" t="s">
        <v>27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7"/>
      <c r="S7" s="268"/>
    </row>
    <row r="8" spans="1:19" ht="16.5" thickBot="1">
      <c r="A8" s="6" t="s">
        <v>28</v>
      </c>
      <c r="B8" s="7" t="s">
        <v>29</v>
      </c>
      <c r="C8" s="7" t="s">
        <v>28</v>
      </c>
      <c r="D8" s="7" t="s">
        <v>30</v>
      </c>
      <c r="E8" s="269" t="s">
        <v>31</v>
      </c>
      <c r="F8" s="269"/>
      <c r="G8" s="270"/>
      <c r="H8" s="8">
        <f>SUM(H9:H9)</f>
        <v>0.8</v>
      </c>
      <c r="I8" s="9">
        <f>SUM(I9:I9)</f>
        <v>214</v>
      </c>
      <c r="J8" s="10">
        <f>SUM(J9:J9)</f>
        <v>185</v>
      </c>
      <c r="K8" s="7" t="s">
        <v>28</v>
      </c>
      <c r="L8" s="7" t="s">
        <v>28</v>
      </c>
      <c r="M8" s="11" t="s">
        <v>28</v>
      </c>
      <c r="N8" s="11" t="s">
        <v>28</v>
      </c>
      <c r="O8" s="11" t="s">
        <v>28</v>
      </c>
      <c r="P8" s="7" t="s">
        <v>28</v>
      </c>
      <c r="Q8" s="234" t="s">
        <v>28</v>
      </c>
      <c r="R8" s="12"/>
      <c r="S8" s="13"/>
    </row>
    <row r="9" spans="1:19" ht="16.5" thickBot="1">
      <c r="A9" s="14">
        <v>1</v>
      </c>
      <c r="B9" s="15" t="s">
        <v>29</v>
      </c>
      <c r="C9" s="16">
        <v>4</v>
      </c>
      <c r="D9" s="15" t="s">
        <v>30</v>
      </c>
      <c r="E9" s="16" t="s">
        <v>40</v>
      </c>
      <c r="F9" s="248">
        <v>17</v>
      </c>
      <c r="G9" s="18" t="s">
        <v>102</v>
      </c>
      <c r="H9" s="19">
        <v>0.8</v>
      </c>
      <c r="I9" s="20">
        <v>214</v>
      </c>
      <c r="J9" s="20">
        <v>185</v>
      </c>
      <c r="K9" s="15" t="s">
        <v>34</v>
      </c>
      <c r="L9" s="15" t="s">
        <v>28</v>
      </c>
      <c r="M9" s="21" t="s">
        <v>35</v>
      </c>
      <c r="N9" s="21" t="s">
        <v>252</v>
      </c>
      <c r="O9" s="21" t="s">
        <v>250</v>
      </c>
      <c r="P9" s="15" t="s">
        <v>38</v>
      </c>
      <c r="Q9" s="231" t="s">
        <v>251</v>
      </c>
      <c r="R9" s="22"/>
      <c r="S9" s="23"/>
    </row>
    <row r="10" spans="1:19" ht="16.5" thickBot="1">
      <c r="A10" s="6" t="s">
        <v>28</v>
      </c>
      <c r="B10" s="7" t="s">
        <v>69</v>
      </c>
      <c r="C10" s="7" t="s">
        <v>28</v>
      </c>
      <c r="D10" s="7" t="s">
        <v>30</v>
      </c>
      <c r="E10" s="269" t="s">
        <v>31</v>
      </c>
      <c r="F10" s="269"/>
      <c r="G10" s="270"/>
      <c r="H10" s="37">
        <f>H11</f>
        <v>3.9</v>
      </c>
      <c r="I10" s="38">
        <f>SUM(I11:I11)</f>
        <v>1098</v>
      </c>
      <c r="J10" s="39">
        <f>SUM(J11:J11)</f>
        <v>935</v>
      </c>
      <c r="K10" s="7" t="s">
        <v>28</v>
      </c>
      <c r="L10" s="7" t="s">
        <v>28</v>
      </c>
      <c r="M10" s="11" t="s">
        <v>28</v>
      </c>
      <c r="N10" s="11" t="s">
        <v>28</v>
      </c>
      <c r="O10" s="11" t="s">
        <v>28</v>
      </c>
      <c r="P10" s="7" t="s">
        <v>28</v>
      </c>
      <c r="Q10" s="234" t="s">
        <v>28</v>
      </c>
      <c r="R10" s="12"/>
      <c r="S10" s="13"/>
    </row>
    <row r="11" spans="1:19" ht="16.5" thickBot="1">
      <c r="A11" s="14">
        <v>1</v>
      </c>
      <c r="B11" s="15" t="s">
        <v>69</v>
      </c>
      <c r="C11" s="16">
        <v>4</v>
      </c>
      <c r="D11" s="15" t="s">
        <v>30</v>
      </c>
      <c r="E11" s="16" t="s">
        <v>40</v>
      </c>
      <c r="F11" s="242">
        <v>72</v>
      </c>
      <c r="G11" s="53">
        <v>11</v>
      </c>
      <c r="H11" s="53">
        <v>3.9</v>
      </c>
      <c r="I11" s="53">
        <v>1098</v>
      </c>
      <c r="J11" s="53">
        <v>935</v>
      </c>
      <c r="K11" s="15" t="s">
        <v>34</v>
      </c>
      <c r="L11" s="15" t="s">
        <v>28</v>
      </c>
      <c r="M11" s="43" t="s">
        <v>35</v>
      </c>
      <c r="N11" s="43" t="s">
        <v>253</v>
      </c>
      <c r="O11" s="43" t="s">
        <v>250</v>
      </c>
      <c r="P11" s="15" t="s">
        <v>38</v>
      </c>
      <c r="Q11" s="231" t="s">
        <v>76</v>
      </c>
      <c r="R11" s="22"/>
      <c r="S11" s="23"/>
    </row>
    <row r="12" spans="1:19" ht="19.5" thickBot="1">
      <c r="A12" s="272" t="s">
        <v>85</v>
      </c>
      <c r="B12" s="273"/>
      <c r="C12" s="273"/>
      <c r="D12" s="273"/>
      <c r="E12" s="273"/>
      <c r="F12" s="273"/>
      <c r="G12" s="274"/>
      <c r="H12" s="8">
        <f>H8+H10</f>
        <v>4.7</v>
      </c>
      <c r="I12" s="254">
        <f>I8+I10</f>
        <v>1312</v>
      </c>
      <c r="J12" s="254">
        <f>J8+J10</f>
        <v>1120</v>
      </c>
      <c r="K12" s="72" t="s">
        <v>28</v>
      </c>
      <c r="L12" s="72" t="s">
        <v>28</v>
      </c>
      <c r="M12" s="73" t="s">
        <v>28</v>
      </c>
      <c r="N12" s="73" t="s">
        <v>28</v>
      </c>
      <c r="O12" s="73" t="s">
        <v>28</v>
      </c>
      <c r="P12" s="72" t="s">
        <v>28</v>
      </c>
      <c r="Q12" s="234" t="s">
        <v>28</v>
      </c>
      <c r="R12" s="74"/>
      <c r="S12" s="75"/>
    </row>
    <row r="13" spans="1:19" ht="19.5" thickBot="1">
      <c r="A13" s="275" t="s">
        <v>86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7"/>
      <c r="S13" s="278"/>
    </row>
    <row r="14" spans="1:19" ht="16.5" thickBot="1">
      <c r="A14" s="76" t="s">
        <v>28</v>
      </c>
      <c r="B14" s="77" t="s">
        <v>54</v>
      </c>
      <c r="C14" s="77" t="s">
        <v>28</v>
      </c>
      <c r="D14" s="77" t="s">
        <v>87</v>
      </c>
      <c r="E14" s="269" t="s">
        <v>31</v>
      </c>
      <c r="F14" s="269"/>
      <c r="G14" s="270"/>
      <c r="H14" s="78">
        <f>SUM(H15:H18)</f>
        <v>2.2000000000000002</v>
      </c>
      <c r="I14" s="79">
        <f>SUM(I15:I18)</f>
        <v>9</v>
      </c>
      <c r="J14" s="105">
        <f>SUM(J15:J18)</f>
        <v>0</v>
      </c>
      <c r="K14" s="77" t="s">
        <v>28</v>
      </c>
      <c r="L14" s="77" t="s">
        <v>28</v>
      </c>
      <c r="M14" s="80" t="s">
        <v>28</v>
      </c>
      <c r="N14" s="80" t="s">
        <v>28</v>
      </c>
      <c r="O14" s="80" t="s">
        <v>28</v>
      </c>
      <c r="P14" s="77" t="s">
        <v>28</v>
      </c>
      <c r="Q14" s="235" t="s">
        <v>28</v>
      </c>
      <c r="R14" s="81"/>
      <c r="S14" s="82"/>
    </row>
    <row r="15" spans="1:19" ht="15.75">
      <c r="A15" s="83">
        <v>1</v>
      </c>
      <c r="B15" s="106" t="s">
        <v>54</v>
      </c>
      <c r="C15" s="107">
        <v>4</v>
      </c>
      <c r="D15" s="83" t="s">
        <v>88</v>
      </c>
      <c r="E15" s="108" t="s">
        <v>190</v>
      </c>
      <c r="F15" s="244">
        <v>17</v>
      </c>
      <c r="G15" s="109">
        <v>4</v>
      </c>
      <c r="H15" s="110">
        <v>0.4</v>
      </c>
      <c r="I15" s="111">
        <v>1</v>
      </c>
      <c r="J15" s="111">
        <v>0</v>
      </c>
      <c r="K15" s="83" t="s">
        <v>105</v>
      </c>
      <c r="L15" s="15" t="s">
        <v>28</v>
      </c>
      <c r="M15" s="21" t="s">
        <v>35</v>
      </c>
      <c r="N15" s="21" t="s">
        <v>249</v>
      </c>
      <c r="O15" s="21" t="s">
        <v>250</v>
      </c>
      <c r="P15" s="83" t="s">
        <v>38</v>
      </c>
      <c r="Q15" s="114" t="s">
        <v>109</v>
      </c>
      <c r="R15" s="4"/>
      <c r="S15" s="4"/>
    </row>
    <row r="16" spans="1:19" ht="15.75">
      <c r="A16" s="4">
        <v>2</v>
      </c>
      <c r="B16" s="112" t="s">
        <v>54</v>
      </c>
      <c r="C16" s="113">
        <v>4</v>
      </c>
      <c r="D16" s="4" t="s">
        <v>88</v>
      </c>
      <c r="E16" s="114" t="s">
        <v>190</v>
      </c>
      <c r="F16" s="245">
        <v>18</v>
      </c>
      <c r="G16" s="115">
        <v>5</v>
      </c>
      <c r="H16" s="116">
        <v>0.5</v>
      </c>
      <c r="I16" s="117">
        <v>4</v>
      </c>
      <c r="J16" s="117">
        <v>0</v>
      </c>
      <c r="K16" s="4" t="s">
        <v>105</v>
      </c>
      <c r="L16" s="22" t="s">
        <v>28</v>
      </c>
      <c r="M16" s="5" t="s">
        <v>35</v>
      </c>
      <c r="N16" s="21" t="s">
        <v>249</v>
      </c>
      <c r="O16" s="21" t="s">
        <v>250</v>
      </c>
      <c r="P16" s="4" t="s">
        <v>38</v>
      </c>
      <c r="Q16" s="114" t="s">
        <v>109</v>
      </c>
      <c r="R16" s="4"/>
      <c r="S16" s="4"/>
    </row>
    <row r="17" spans="1:19" ht="15.75">
      <c r="A17" s="4">
        <v>3</v>
      </c>
      <c r="B17" s="112" t="s">
        <v>54</v>
      </c>
      <c r="C17" s="113">
        <v>4</v>
      </c>
      <c r="D17" s="4" t="s">
        <v>88</v>
      </c>
      <c r="E17" s="114" t="s">
        <v>190</v>
      </c>
      <c r="F17" s="245">
        <v>40</v>
      </c>
      <c r="G17" s="115">
        <v>4</v>
      </c>
      <c r="H17" s="116">
        <v>0.8</v>
      </c>
      <c r="I17" s="117">
        <v>2</v>
      </c>
      <c r="J17" s="117">
        <v>0</v>
      </c>
      <c r="K17" s="4" t="s">
        <v>105</v>
      </c>
      <c r="L17" s="22" t="s">
        <v>28</v>
      </c>
      <c r="M17" s="5" t="s">
        <v>35</v>
      </c>
      <c r="N17" s="21" t="s">
        <v>249</v>
      </c>
      <c r="O17" s="21" t="s">
        <v>250</v>
      </c>
      <c r="P17" s="4" t="s">
        <v>38</v>
      </c>
      <c r="Q17" s="114" t="s">
        <v>112</v>
      </c>
      <c r="R17" s="4"/>
      <c r="S17" s="4"/>
    </row>
    <row r="18" spans="1:19" ht="16.5" thickBot="1">
      <c r="A18" s="4">
        <v>4</v>
      </c>
      <c r="B18" s="112" t="s">
        <v>54</v>
      </c>
      <c r="C18" s="113">
        <v>4</v>
      </c>
      <c r="D18" s="4" t="s">
        <v>88</v>
      </c>
      <c r="E18" s="114" t="s">
        <v>190</v>
      </c>
      <c r="F18" s="245">
        <v>40</v>
      </c>
      <c r="G18" s="115">
        <v>10</v>
      </c>
      <c r="H18" s="116">
        <v>0.5</v>
      </c>
      <c r="I18" s="117">
        <v>2</v>
      </c>
      <c r="J18" s="117">
        <v>0</v>
      </c>
      <c r="K18" s="4" t="s">
        <v>105</v>
      </c>
      <c r="L18" s="22" t="s">
        <v>28</v>
      </c>
      <c r="M18" s="5" t="s">
        <v>35</v>
      </c>
      <c r="N18" s="21" t="s">
        <v>249</v>
      </c>
      <c r="O18" s="21" t="s">
        <v>250</v>
      </c>
      <c r="P18" s="4" t="s">
        <v>38</v>
      </c>
      <c r="Q18" s="114" t="s">
        <v>112</v>
      </c>
      <c r="R18" s="4"/>
      <c r="S18" s="4"/>
    </row>
    <row r="19" spans="1:19" ht="19.5" thickBot="1">
      <c r="A19" s="279" t="s">
        <v>134</v>
      </c>
      <c r="B19" s="280"/>
      <c r="C19" s="280"/>
      <c r="D19" s="280"/>
      <c r="E19" s="280"/>
      <c r="F19" s="280"/>
      <c r="G19" s="281"/>
      <c r="H19" s="149">
        <f>H14</f>
        <v>2.2000000000000002</v>
      </c>
      <c r="I19" s="255">
        <f>I14</f>
        <v>9</v>
      </c>
      <c r="J19" s="255">
        <f>J14</f>
        <v>0</v>
      </c>
      <c r="K19" s="152" t="s">
        <v>28</v>
      </c>
      <c r="L19" s="152" t="s">
        <v>28</v>
      </c>
      <c r="M19" s="153" t="s">
        <v>28</v>
      </c>
      <c r="N19" s="153" t="s">
        <v>28</v>
      </c>
      <c r="O19" s="153" t="s">
        <v>28</v>
      </c>
      <c r="P19" s="152" t="s">
        <v>28</v>
      </c>
      <c r="Q19" s="236" t="s">
        <v>28</v>
      </c>
      <c r="R19" s="154"/>
      <c r="S19" s="155"/>
    </row>
    <row r="20" spans="1:19" ht="16.5" thickBot="1">
      <c r="A20" s="156" t="s">
        <v>28</v>
      </c>
      <c r="B20" s="157" t="s">
        <v>69</v>
      </c>
      <c r="C20" s="157" t="s">
        <v>28</v>
      </c>
      <c r="D20" s="157" t="s">
        <v>162</v>
      </c>
      <c r="E20" s="269" t="s">
        <v>31</v>
      </c>
      <c r="F20" s="269"/>
      <c r="G20" s="270"/>
      <c r="H20" s="78">
        <f>SUM(H21:H21)</f>
        <v>8.5</v>
      </c>
      <c r="I20" s="79">
        <f>SUM(I21:I21)</f>
        <v>205</v>
      </c>
      <c r="J20" s="105">
        <f>SUM(J21:J21)</f>
        <v>178</v>
      </c>
      <c r="K20" s="157" t="s">
        <v>28</v>
      </c>
      <c r="L20" s="157" t="s">
        <v>28</v>
      </c>
      <c r="M20" s="158" t="s">
        <v>28</v>
      </c>
      <c r="N20" s="158" t="s">
        <v>28</v>
      </c>
      <c r="O20" s="158" t="s">
        <v>28</v>
      </c>
      <c r="P20" s="157" t="s">
        <v>28</v>
      </c>
      <c r="Q20" s="235" t="s">
        <v>28</v>
      </c>
      <c r="R20" s="81"/>
      <c r="S20" s="82"/>
    </row>
    <row r="21" spans="1:19" ht="16.5" thickBot="1">
      <c r="A21" s="166">
        <v>1</v>
      </c>
      <c r="B21" s="83" t="s">
        <v>69</v>
      </c>
      <c r="C21" s="128">
        <v>4</v>
      </c>
      <c r="D21" s="83" t="s">
        <v>162</v>
      </c>
      <c r="E21" s="101" t="s">
        <v>190</v>
      </c>
      <c r="F21" s="244">
        <v>52</v>
      </c>
      <c r="G21" s="109">
        <v>11</v>
      </c>
      <c r="H21" s="110">
        <v>8.5</v>
      </c>
      <c r="I21" s="192">
        <v>205</v>
      </c>
      <c r="J21" s="211">
        <v>178</v>
      </c>
      <c r="K21" s="83" t="s">
        <v>105</v>
      </c>
      <c r="L21" s="15" t="s">
        <v>28</v>
      </c>
      <c r="M21" s="21" t="s">
        <v>35</v>
      </c>
      <c r="N21" s="21" t="s">
        <v>254</v>
      </c>
      <c r="O21" s="21" t="s">
        <v>255</v>
      </c>
      <c r="P21" s="83" t="s">
        <v>38</v>
      </c>
      <c r="Q21" s="108" t="s">
        <v>256</v>
      </c>
      <c r="R21" s="4"/>
      <c r="S21" s="4"/>
    </row>
    <row r="22" spans="1:19" ht="19.5" thickBot="1">
      <c r="A22" s="282" t="s">
        <v>180</v>
      </c>
      <c r="B22" s="283"/>
      <c r="C22" s="283"/>
      <c r="D22" s="283"/>
      <c r="E22" s="283"/>
      <c r="F22" s="283"/>
      <c r="G22" s="284"/>
      <c r="H22" s="217">
        <f>H20</f>
        <v>8.5</v>
      </c>
      <c r="I22" s="217">
        <f>I20</f>
        <v>205</v>
      </c>
      <c r="J22" s="217">
        <f>J20</f>
        <v>178</v>
      </c>
      <c r="K22" s="185" t="s">
        <v>28</v>
      </c>
      <c r="L22" s="185" t="s">
        <v>28</v>
      </c>
      <c r="M22" s="186" t="s">
        <v>28</v>
      </c>
      <c r="N22" s="186" t="s">
        <v>28</v>
      </c>
      <c r="O22" s="186" t="s">
        <v>28</v>
      </c>
      <c r="P22" s="185" t="s">
        <v>28</v>
      </c>
      <c r="Q22" s="237" t="s">
        <v>28</v>
      </c>
      <c r="R22" s="154"/>
      <c r="S22" s="155"/>
    </row>
    <row r="23" spans="1:19" ht="16.5" thickBot="1">
      <c r="A23" s="156" t="s">
        <v>28</v>
      </c>
      <c r="B23" s="157" t="s">
        <v>69</v>
      </c>
      <c r="C23" s="157" t="s">
        <v>28</v>
      </c>
      <c r="D23" s="252" t="s">
        <v>178</v>
      </c>
      <c r="E23" s="269" t="s">
        <v>31</v>
      </c>
      <c r="F23" s="269"/>
      <c r="G23" s="270"/>
      <c r="H23" s="78">
        <f>SUM(H24:H33)</f>
        <v>27.2</v>
      </c>
      <c r="I23" s="79">
        <f>SUM(I24:I33)</f>
        <v>353</v>
      </c>
      <c r="J23" s="105">
        <f>SUM(J24:J33)</f>
        <v>306</v>
      </c>
      <c r="K23" s="157" t="s">
        <v>28</v>
      </c>
      <c r="L23" s="157" t="s">
        <v>28</v>
      </c>
      <c r="M23" s="158" t="s">
        <v>28</v>
      </c>
      <c r="N23" s="158" t="s">
        <v>28</v>
      </c>
      <c r="O23" s="158" t="s">
        <v>28</v>
      </c>
      <c r="P23" s="157" t="s">
        <v>28</v>
      </c>
      <c r="Q23" s="235" t="s">
        <v>28</v>
      </c>
      <c r="R23" s="81"/>
      <c r="S23" s="82"/>
    </row>
    <row r="24" spans="1:19" ht="15.75">
      <c r="A24" s="166">
        <v>1</v>
      </c>
      <c r="B24" s="83" t="s">
        <v>69</v>
      </c>
      <c r="C24" s="128">
        <v>2</v>
      </c>
      <c r="D24" s="83" t="s">
        <v>178</v>
      </c>
      <c r="E24" s="101">
        <v>2</v>
      </c>
      <c r="F24" s="244">
        <v>10</v>
      </c>
      <c r="G24" s="109">
        <v>4</v>
      </c>
      <c r="H24" s="110">
        <v>7</v>
      </c>
      <c r="I24" s="192">
        <v>92</v>
      </c>
      <c r="J24" s="211">
        <v>82</v>
      </c>
      <c r="K24" s="114" t="s">
        <v>179</v>
      </c>
      <c r="L24" s="15" t="s">
        <v>28</v>
      </c>
      <c r="M24" s="21" t="s">
        <v>35</v>
      </c>
      <c r="N24" s="21" t="s">
        <v>182</v>
      </c>
      <c r="O24" s="21" t="s">
        <v>183</v>
      </c>
      <c r="P24" s="83" t="s">
        <v>38</v>
      </c>
      <c r="Q24" s="114" t="s">
        <v>124</v>
      </c>
      <c r="R24" s="4"/>
      <c r="S24" s="4"/>
    </row>
    <row r="25" spans="1:19" ht="15.75">
      <c r="A25" s="168">
        <v>2</v>
      </c>
      <c r="B25" s="4" t="s">
        <v>69</v>
      </c>
      <c r="C25" s="113">
        <v>4</v>
      </c>
      <c r="D25" s="83" t="s">
        <v>178</v>
      </c>
      <c r="E25" s="94">
        <v>2</v>
      </c>
      <c r="F25" s="245">
        <v>12</v>
      </c>
      <c r="G25" s="115">
        <v>25</v>
      </c>
      <c r="H25" s="116">
        <v>0.8</v>
      </c>
      <c r="I25" s="193">
        <v>21</v>
      </c>
      <c r="J25" s="212">
        <v>11</v>
      </c>
      <c r="K25" s="114" t="s">
        <v>179</v>
      </c>
      <c r="L25" s="15" t="s">
        <v>28</v>
      </c>
      <c r="M25" s="5" t="s">
        <v>35</v>
      </c>
      <c r="N25" s="21" t="s">
        <v>182</v>
      </c>
      <c r="O25" s="21" t="s">
        <v>183</v>
      </c>
      <c r="P25" s="4" t="s">
        <v>38</v>
      </c>
      <c r="Q25" s="114" t="s">
        <v>124</v>
      </c>
      <c r="R25" s="4"/>
      <c r="S25" s="4"/>
    </row>
    <row r="26" spans="1:19" ht="15.75">
      <c r="A26" s="168">
        <v>3</v>
      </c>
      <c r="B26" s="4" t="s">
        <v>69</v>
      </c>
      <c r="C26" s="113">
        <v>5</v>
      </c>
      <c r="D26" s="83" t="s">
        <v>178</v>
      </c>
      <c r="E26" s="94">
        <v>2</v>
      </c>
      <c r="F26" s="245">
        <v>17</v>
      </c>
      <c r="G26" s="115">
        <v>18</v>
      </c>
      <c r="H26" s="116">
        <v>1.4</v>
      </c>
      <c r="I26" s="193">
        <v>21</v>
      </c>
      <c r="J26" s="212">
        <v>20</v>
      </c>
      <c r="K26" s="114" t="s">
        <v>179</v>
      </c>
      <c r="L26" s="15" t="s">
        <v>28</v>
      </c>
      <c r="M26" s="5" t="s">
        <v>35</v>
      </c>
      <c r="N26" s="21" t="s">
        <v>182</v>
      </c>
      <c r="O26" s="21" t="s">
        <v>183</v>
      </c>
      <c r="P26" s="4" t="s">
        <v>38</v>
      </c>
      <c r="Q26" s="114" t="s">
        <v>124</v>
      </c>
      <c r="R26" s="4"/>
      <c r="S26" s="4"/>
    </row>
    <row r="27" spans="1:19" ht="15.75">
      <c r="A27" s="168">
        <v>4</v>
      </c>
      <c r="B27" s="4" t="s">
        <v>69</v>
      </c>
      <c r="C27" s="113">
        <v>6</v>
      </c>
      <c r="D27" s="83" t="s">
        <v>178</v>
      </c>
      <c r="E27" s="94">
        <v>4</v>
      </c>
      <c r="F27" s="245">
        <v>25</v>
      </c>
      <c r="G27" s="115">
        <v>1</v>
      </c>
      <c r="H27" s="116">
        <v>2.6</v>
      </c>
      <c r="I27" s="193">
        <v>36</v>
      </c>
      <c r="J27" s="212">
        <v>32</v>
      </c>
      <c r="K27" s="114" t="s">
        <v>179</v>
      </c>
      <c r="L27" s="15" t="s">
        <v>28</v>
      </c>
      <c r="M27" s="5" t="s">
        <v>35</v>
      </c>
      <c r="N27" s="21" t="s">
        <v>182</v>
      </c>
      <c r="O27" s="21" t="s">
        <v>183</v>
      </c>
      <c r="P27" s="4" t="s">
        <v>38</v>
      </c>
      <c r="Q27" s="114" t="s">
        <v>124</v>
      </c>
      <c r="R27" s="4"/>
      <c r="S27" s="4"/>
    </row>
    <row r="28" spans="1:19" ht="15.75">
      <c r="A28" s="168">
        <v>5</v>
      </c>
      <c r="B28" s="4" t="s">
        <v>69</v>
      </c>
      <c r="C28" s="113">
        <v>7</v>
      </c>
      <c r="D28" s="83" t="s">
        <v>178</v>
      </c>
      <c r="E28" s="94">
        <v>4</v>
      </c>
      <c r="F28" s="245">
        <v>33</v>
      </c>
      <c r="G28" s="115">
        <v>14</v>
      </c>
      <c r="H28" s="116">
        <v>1.4</v>
      </c>
      <c r="I28" s="193">
        <v>12</v>
      </c>
      <c r="J28" s="212">
        <v>11</v>
      </c>
      <c r="K28" s="114" t="s">
        <v>179</v>
      </c>
      <c r="L28" s="15" t="s">
        <v>28</v>
      </c>
      <c r="M28" s="5" t="s">
        <v>35</v>
      </c>
      <c r="N28" s="21" t="s">
        <v>182</v>
      </c>
      <c r="O28" s="21" t="s">
        <v>183</v>
      </c>
      <c r="P28" s="4" t="s">
        <v>38</v>
      </c>
      <c r="Q28" s="114" t="s">
        <v>124</v>
      </c>
      <c r="R28" s="4"/>
      <c r="S28" s="4"/>
    </row>
    <row r="29" spans="1:19" ht="15.75">
      <c r="A29" s="168">
        <v>6</v>
      </c>
      <c r="B29" s="4" t="s">
        <v>69</v>
      </c>
      <c r="C29" s="113">
        <v>8</v>
      </c>
      <c r="D29" s="83" t="s">
        <v>178</v>
      </c>
      <c r="E29" s="94">
        <v>4</v>
      </c>
      <c r="F29" s="245">
        <v>33</v>
      </c>
      <c r="G29" s="115">
        <v>33</v>
      </c>
      <c r="H29" s="116">
        <v>2.7</v>
      </c>
      <c r="I29" s="193">
        <v>33</v>
      </c>
      <c r="J29" s="212">
        <v>30</v>
      </c>
      <c r="K29" s="114" t="s">
        <v>179</v>
      </c>
      <c r="L29" s="15" t="s">
        <v>28</v>
      </c>
      <c r="M29" s="5" t="s">
        <v>35</v>
      </c>
      <c r="N29" s="21" t="s">
        <v>182</v>
      </c>
      <c r="O29" s="21" t="s">
        <v>183</v>
      </c>
      <c r="P29" s="4" t="s">
        <v>38</v>
      </c>
      <c r="Q29" s="114" t="s">
        <v>124</v>
      </c>
      <c r="R29" s="4"/>
      <c r="S29" s="4"/>
    </row>
    <row r="30" spans="1:19" ht="15.75">
      <c r="A30" s="168">
        <v>7</v>
      </c>
      <c r="B30" s="4" t="s">
        <v>69</v>
      </c>
      <c r="C30" s="113">
        <v>9</v>
      </c>
      <c r="D30" s="83" t="s">
        <v>178</v>
      </c>
      <c r="E30" s="94">
        <v>4</v>
      </c>
      <c r="F30" s="245">
        <v>40</v>
      </c>
      <c r="G30" s="115">
        <v>7</v>
      </c>
      <c r="H30" s="116">
        <v>2.9</v>
      </c>
      <c r="I30" s="193">
        <v>44</v>
      </c>
      <c r="J30" s="212">
        <v>36</v>
      </c>
      <c r="K30" s="114" t="s">
        <v>179</v>
      </c>
      <c r="L30" s="15" t="s">
        <v>28</v>
      </c>
      <c r="M30" s="5" t="s">
        <v>35</v>
      </c>
      <c r="N30" s="21" t="s">
        <v>182</v>
      </c>
      <c r="O30" s="21" t="s">
        <v>183</v>
      </c>
      <c r="P30" s="4" t="s">
        <v>38</v>
      </c>
      <c r="Q30" s="114" t="s">
        <v>124</v>
      </c>
      <c r="R30" s="4"/>
      <c r="S30" s="4"/>
    </row>
    <row r="31" spans="1:19" ht="15.75">
      <c r="A31" s="168">
        <v>8</v>
      </c>
      <c r="B31" s="4" t="s">
        <v>69</v>
      </c>
      <c r="C31" s="113">
        <v>10</v>
      </c>
      <c r="D31" s="83" t="s">
        <v>178</v>
      </c>
      <c r="E31" s="94">
        <v>4</v>
      </c>
      <c r="F31" s="245">
        <v>41</v>
      </c>
      <c r="G31" s="115">
        <v>11</v>
      </c>
      <c r="H31" s="116">
        <v>3.3</v>
      </c>
      <c r="I31" s="193">
        <v>26</v>
      </c>
      <c r="J31" s="212">
        <v>22</v>
      </c>
      <c r="K31" s="114" t="s">
        <v>179</v>
      </c>
      <c r="L31" s="15" t="s">
        <v>28</v>
      </c>
      <c r="M31" s="5" t="s">
        <v>35</v>
      </c>
      <c r="N31" s="21" t="s">
        <v>182</v>
      </c>
      <c r="O31" s="21" t="s">
        <v>183</v>
      </c>
      <c r="P31" s="4" t="s">
        <v>38</v>
      </c>
      <c r="Q31" s="114" t="s">
        <v>124</v>
      </c>
      <c r="R31" s="4"/>
      <c r="S31" s="4"/>
    </row>
    <row r="32" spans="1:19" ht="15.75">
      <c r="A32" s="168">
        <v>9</v>
      </c>
      <c r="B32" s="4" t="s">
        <v>69</v>
      </c>
      <c r="C32" s="113">
        <v>11</v>
      </c>
      <c r="D32" s="83" t="s">
        <v>178</v>
      </c>
      <c r="E32" s="94">
        <v>4</v>
      </c>
      <c r="F32" s="245">
        <v>58</v>
      </c>
      <c r="G32" s="115">
        <v>4</v>
      </c>
      <c r="H32" s="116">
        <v>4.4000000000000004</v>
      </c>
      <c r="I32" s="193">
        <v>50</v>
      </c>
      <c r="J32" s="212">
        <v>45</v>
      </c>
      <c r="K32" s="114" t="s">
        <v>179</v>
      </c>
      <c r="L32" s="15" t="s">
        <v>28</v>
      </c>
      <c r="M32" s="5" t="s">
        <v>35</v>
      </c>
      <c r="N32" s="21" t="s">
        <v>182</v>
      </c>
      <c r="O32" s="21" t="s">
        <v>183</v>
      </c>
      <c r="P32" s="4" t="s">
        <v>38</v>
      </c>
      <c r="Q32" s="114" t="s">
        <v>184</v>
      </c>
      <c r="R32" s="4"/>
      <c r="S32" s="4"/>
    </row>
    <row r="33" spans="1:19" ht="16.5" thickBot="1">
      <c r="A33" s="168">
        <v>10</v>
      </c>
      <c r="B33" s="4" t="s">
        <v>69</v>
      </c>
      <c r="C33" s="113">
        <v>12</v>
      </c>
      <c r="D33" s="83" t="s">
        <v>178</v>
      </c>
      <c r="E33" s="94">
        <v>4</v>
      </c>
      <c r="F33" s="245">
        <v>46</v>
      </c>
      <c r="G33" s="115">
        <v>13</v>
      </c>
      <c r="H33" s="116">
        <v>0.7</v>
      </c>
      <c r="I33" s="193">
        <v>18</v>
      </c>
      <c r="J33" s="212">
        <v>17</v>
      </c>
      <c r="K33" s="114" t="s">
        <v>179</v>
      </c>
      <c r="L33" s="15" t="s">
        <v>28</v>
      </c>
      <c r="M33" s="5" t="s">
        <v>35</v>
      </c>
      <c r="N33" s="21" t="s">
        <v>182</v>
      </c>
      <c r="O33" s="21" t="s">
        <v>183</v>
      </c>
      <c r="P33" s="4" t="s">
        <v>38</v>
      </c>
      <c r="Q33" s="114" t="s">
        <v>124</v>
      </c>
      <c r="R33" s="4"/>
      <c r="S33" s="4"/>
    </row>
    <row r="34" spans="1:19" ht="19.5" thickBot="1">
      <c r="A34" s="282" t="s">
        <v>181</v>
      </c>
      <c r="B34" s="283"/>
      <c r="C34" s="283"/>
      <c r="D34" s="283"/>
      <c r="E34" s="283"/>
      <c r="F34" s="283"/>
      <c r="G34" s="284"/>
      <c r="H34" s="216">
        <f>H23</f>
        <v>27.2</v>
      </c>
      <c r="I34" s="217">
        <f>I23</f>
        <v>353</v>
      </c>
      <c r="J34" s="217">
        <f>J23</f>
        <v>306</v>
      </c>
      <c r="K34" s="185" t="s">
        <v>28</v>
      </c>
      <c r="L34" s="185" t="s">
        <v>28</v>
      </c>
      <c r="M34" s="186" t="s">
        <v>28</v>
      </c>
      <c r="N34" s="186" t="s">
        <v>28</v>
      </c>
      <c r="O34" s="186" t="s">
        <v>28</v>
      </c>
      <c r="P34" s="185" t="s">
        <v>28</v>
      </c>
      <c r="Q34" s="237" t="s">
        <v>28</v>
      </c>
      <c r="R34" s="154"/>
      <c r="S34" s="155"/>
    </row>
    <row r="35" spans="1:19" ht="19.5" thickBot="1">
      <c r="A35" s="294" t="s">
        <v>174</v>
      </c>
      <c r="B35" s="295"/>
      <c r="C35" s="295"/>
      <c r="D35" s="295"/>
      <c r="E35" s="295"/>
      <c r="F35" s="295"/>
      <c r="G35" s="295"/>
      <c r="H35" s="218">
        <f>H19+H22+H34</f>
        <v>37.9</v>
      </c>
      <c r="I35" s="219">
        <f>I19+I22+I34</f>
        <v>567</v>
      </c>
      <c r="J35" s="219">
        <f>J19+J22+J34</f>
        <v>484</v>
      </c>
      <c r="K35" s="220" t="s">
        <v>28</v>
      </c>
      <c r="L35" s="220" t="s">
        <v>28</v>
      </c>
      <c r="M35" s="221" t="s">
        <v>28</v>
      </c>
      <c r="N35" s="221" t="s">
        <v>28</v>
      </c>
      <c r="O35" s="221" t="s">
        <v>28</v>
      </c>
      <c r="P35" s="220" t="s">
        <v>28</v>
      </c>
      <c r="Q35" s="238" t="s">
        <v>28</v>
      </c>
      <c r="R35" s="222"/>
      <c r="S35" s="223"/>
    </row>
    <row r="36" spans="1:19" ht="19.5" thickBot="1">
      <c r="A36" s="287" t="s">
        <v>175</v>
      </c>
      <c r="B36" s="288"/>
      <c r="C36" s="288"/>
      <c r="D36" s="288"/>
      <c r="E36" s="288"/>
      <c r="F36" s="288"/>
      <c r="G36" s="288"/>
      <c r="H36" s="224">
        <f>H12+H35</f>
        <v>42.6</v>
      </c>
      <c r="I36" s="225">
        <f>I12+I35</f>
        <v>1879</v>
      </c>
      <c r="J36" s="225">
        <f>J12+J35</f>
        <v>1604</v>
      </c>
      <c r="K36" s="226" t="s">
        <v>28</v>
      </c>
      <c r="L36" s="226" t="s">
        <v>28</v>
      </c>
      <c r="M36" s="227" t="s">
        <v>28</v>
      </c>
      <c r="N36" s="227" t="s">
        <v>28</v>
      </c>
      <c r="O36" s="227" t="s">
        <v>28</v>
      </c>
      <c r="P36" s="226" t="s">
        <v>28</v>
      </c>
      <c r="Q36" s="239" t="s">
        <v>28</v>
      </c>
      <c r="R36" s="222"/>
      <c r="S36" s="223"/>
    </row>
    <row r="37" spans="1:19">
      <c r="A37" s="228"/>
      <c r="B37" s="228"/>
      <c r="C37" s="229"/>
      <c r="D37" s="229"/>
      <c r="E37" s="229"/>
      <c r="F37" s="228"/>
      <c r="G37" s="230"/>
      <c r="H37" s="229"/>
      <c r="I37" s="229"/>
      <c r="J37" s="229"/>
      <c r="K37" s="228"/>
      <c r="L37" s="228"/>
      <c r="M37" s="230"/>
      <c r="N37" s="230"/>
      <c r="O37" s="230"/>
      <c r="P37" s="228"/>
      <c r="Q37" s="240"/>
      <c r="R37" s="228"/>
      <c r="S37" s="228"/>
    </row>
    <row r="38" spans="1:19" ht="18.75">
      <c r="A38" s="276" t="s">
        <v>176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28"/>
      <c r="S38" s="228"/>
    </row>
    <row r="39" spans="1:19">
      <c r="A39" s="228"/>
      <c r="B39" s="228"/>
      <c r="C39" s="228"/>
      <c r="D39" s="228"/>
      <c r="E39" s="228"/>
      <c r="F39" s="228"/>
      <c r="G39" s="230"/>
      <c r="H39" s="228"/>
      <c r="I39" s="228"/>
      <c r="J39" s="228"/>
      <c r="K39" s="228"/>
      <c r="L39" s="228"/>
      <c r="M39" s="230"/>
      <c r="N39" s="230"/>
      <c r="O39" s="230"/>
      <c r="P39" s="228"/>
      <c r="Q39" s="240"/>
      <c r="R39" s="228"/>
      <c r="S39" s="228"/>
    </row>
    <row r="40" spans="1:19">
      <c r="A40" s="228"/>
      <c r="B40" s="228"/>
      <c r="C40" s="229"/>
      <c r="D40" s="229"/>
      <c r="E40" s="229"/>
      <c r="F40" s="228"/>
      <c r="G40" s="230"/>
      <c r="H40" s="229"/>
      <c r="I40" s="229"/>
      <c r="J40" s="229"/>
      <c r="K40" s="228"/>
      <c r="L40" s="228"/>
      <c r="M40" s="230"/>
      <c r="N40" s="230"/>
      <c r="O40" s="230"/>
      <c r="P40" s="228"/>
      <c r="Q40" s="240"/>
      <c r="R40" s="228"/>
      <c r="S40" s="228"/>
    </row>
  </sheetData>
  <mergeCells count="31">
    <mergeCell ref="A38:Q38"/>
    <mergeCell ref="E20:G20"/>
    <mergeCell ref="A22:G22"/>
    <mergeCell ref="A19:G19"/>
    <mergeCell ref="E23:G23"/>
    <mergeCell ref="A34:G34"/>
    <mergeCell ref="A35:G35"/>
    <mergeCell ref="A36:G36"/>
    <mergeCell ref="M4:O4"/>
    <mergeCell ref="A12:G12"/>
    <mergeCell ref="A13:S13"/>
    <mergeCell ref="E14:G14"/>
    <mergeCell ref="A7:S7"/>
    <mergeCell ref="E8:G8"/>
    <mergeCell ref="E10:G10"/>
    <mergeCell ref="C4:C5"/>
    <mergeCell ref="D4:D5"/>
    <mergeCell ref="E4:E5"/>
    <mergeCell ref="H4:H5"/>
    <mergeCell ref="I4:J4"/>
    <mergeCell ref="K4:L4"/>
    <mergeCell ref="F4:F5"/>
    <mergeCell ref="G4:G5"/>
    <mergeCell ref="S4:S5"/>
    <mergeCell ref="P4:Q4"/>
    <mergeCell ref="R4:R5"/>
    <mergeCell ref="A1:S1"/>
    <mergeCell ref="A2:S2"/>
    <mergeCell ref="A3:S3"/>
    <mergeCell ref="A4:A5"/>
    <mergeCell ref="B4:B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S81"/>
  <sheetViews>
    <sheetView topLeftCell="A61" workbookViewId="0">
      <selection activeCell="D45" sqref="D45"/>
    </sheetView>
  </sheetViews>
  <sheetFormatPr defaultRowHeight="15"/>
  <cols>
    <col min="1" max="1" width="4.7109375" customWidth="1"/>
    <col min="2" max="2" width="18" customWidth="1"/>
    <col min="3" max="3" width="3.7109375" customWidth="1"/>
    <col min="4" max="4" width="21.28515625" customWidth="1"/>
    <col min="5" max="5" width="4.7109375" customWidth="1"/>
    <col min="6" max="6" width="4.28515625" customWidth="1"/>
    <col min="7" max="7" width="4.5703125" customWidth="1"/>
    <col min="8" max="8" width="8.28515625" customWidth="1"/>
    <col min="9" max="9" width="9.42578125" customWidth="1"/>
    <col min="10" max="10" width="10.28515625" customWidth="1"/>
    <col min="11" max="11" width="14.42578125" customWidth="1"/>
    <col min="16" max="16" width="15.7109375" customWidth="1"/>
    <col min="17" max="17" width="31.28515625" style="241" customWidth="1"/>
    <col min="18" max="18" width="17" customWidth="1"/>
  </cols>
  <sheetData>
    <row r="1" spans="1:19" ht="15.75" customHeight="1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1:19" ht="36.75" customHeight="1">
      <c r="A2" s="259" t="s">
        <v>192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</row>
    <row r="3" spans="1:19" ht="15.75" customHeight="1">
      <c r="A3" s="260" t="s">
        <v>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19" ht="15.75">
      <c r="A4" s="261" t="s">
        <v>3</v>
      </c>
      <c r="B4" s="261" t="s">
        <v>4</v>
      </c>
      <c r="C4" s="261" t="s">
        <v>5</v>
      </c>
      <c r="D4" s="261" t="s">
        <v>6</v>
      </c>
      <c r="E4" s="262" t="s">
        <v>7</v>
      </c>
      <c r="F4" s="262" t="s">
        <v>8</v>
      </c>
      <c r="G4" s="263" t="s">
        <v>9</v>
      </c>
      <c r="H4" s="262" t="s">
        <v>10</v>
      </c>
      <c r="I4" s="271" t="s">
        <v>11</v>
      </c>
      <c r="J4" s="271"/>
      <c r="K4" s="271" t="s">
        <v>12</v>
      </c>
      <c r="L4" s="271"/>
      <c r="M4" s="264" t="s">
        <v>13</v>
      </c>
      <c r="N4" s="264"/>
      <c r="O4" s="264"/>
      <c r="P4" s="271" t="s">
        <v>14</v>
      </c>
      <c r="Q4" s="271"/>
      <c r="R4" s="262" t="s">
        <v>15</v>
      </c>
      <c r="S4" s="262" t="s">
        <v>16</v>
      </c>
    </row>
    <row r="5" spans="1:19" ht="102.75">
      <c r="A5" s="261"/>
      <c r="B5" s="261"/>
      <c r="C5" s="261"/>
      <c r="D5" s="261"/>
      <c r="E5" s="262"/>
      <c r="F5" s="262"/>
      <c r="G5" s="263"/>
      <c r="H5" s="262"/>
      <c r="I5" s="1" t="s">
        <v>17</v>
      </c>
      <c r="J5" s="1" t="s">
        <v>18</v>
      </c>
      <c r="K5" s="1" t="s">
        <v>19</v>
      </c>
      <c r="L5" s="1" t="s">
        <v>20</v>
      </c>
      <c r="M5" s="2" t="s">
        <v>21</v>
      </c>
      <c r="N5" s="2" t="s">
        <v>22</v>
      </c>
      <c r="O5" s="2" t="s">
        <v>23</v>
      </c>
      <c r="P5" s="3" t="s">
        <v>24</v>
      </c>
      <c r="Q5" s="114" t="s">
        <v>25</v>
      </c>
      <c r="R5" s="262"/>
      <c r="S5" s="262"/>
    </row>
    <row r="6" spans="1:19" ht="15.75" thickBo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 t="s">
        <v>26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4">
        <v>16</v>
      </c>
      <c r="Q6" s="114">
        <v>17</v>
      </c>
      <c r="R6" s="4">
        <v>18</v>
      </c>
      <c r="S6" s="4">
        <v>19</v>
      </c>
    </row>
    <row r="7" spans="1:19" ht="19.5" thickBot="1">
      <c r="A7" s="265" t="s">
        <v>27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7"/>
      <c r="S7" s="268"/>
    </row>
    <row r="8" spans="1:19" ht="16.5" thickBot="1">
      <c r="A8" s="6" t="s">
        <v>28</v>
      </c>
      <c r="B8" s="7" t="s">
        <v>29</v>
      </c>
      <c r="C8" s="7" t="s">
        <v>28</v>
      </c>
      <c r="D8" s="7" t="s">
        <v>30</v>
      </c>
      <c r="E8" s="269" t="s">
        <v>31</v>
      </c>
      <c r="F8" s="269"/>
      <c r="G8" s="270"/>
      <c r="H8" s="8">
        <f>SUM(H9:H9)</f>
        <v>3</v>
      </c>
      <c r="I8" s="9">
        <f>SUM(I9:I9)</f>
        <v>863</v>
      </c>
      <c r="J8" s="10">
        <f>SUM(J9:J9)</f>
        <v>683</v>
      </c>
      <c r="K8" s="7" t="s">
        <v>28</v>
      </c>
      <c r="L8" s="7" t="s">
        <v>28</v>
      </c>
      <c r="M8" s="11" t="s">
        <v>28</v>
      </c>
      <c r="N8" s="11" t="s">
        <v>28</v>
      </c>
      <c r="O8" s="11" t="s">
        <v>28</v>
      </c>
      <c r="P8" s="7" t="s">
        <v>28</v>
      </c>
      <c r="Q8" s="234" t="s">
        <v>28</v>
      </c>
      <c r="R8" s="12"/>
      <c r="S8" s="13"/>
    </row>
    <row r="9" spans="1:19" ht="16.5" thickBot="1">
      <c r="A9" s="14">
        <v>1</v>
      </c>
      <c r="B9" s="15" t="s">
        <v>29</v>
      </c>
      <c r="C9" s="16">
        <v>2</v>
      </c>
      <c r="D9" s="15" t="s">
        <v>30</v>
      </c>
      <c r="E9" s="16" t="s">
        <v>40</v>
      </c>
      <c r="F9" s="248">
        <v>39</v>
      </c>
      <c r="G9" s="18" t="s">
        <v>199</v>
      </c>
      <c r="H9" s="19">
        <v>3</v>
      </c>
      <c r="I9" s="20">
        <v>863</v>
      </c>
      <c r="J9" s="20">
        <v>683</v>
      </c>
      <c r="K9" s="15" t="s">
        <v>34</v>
      </c>
      <c r="L9" s="15" t="s">
        <v>28</v>
      </c>
      <c r="M9" s="21" t="s">
        <v>35</v>
      </c>
      <c r="N9" s="21" t="s">
        <v>222</v>
      </c>
      <c r="O9" s="21" t="s">
        <v>219</v>
      </c>
      <c r="P9" s="15" t="s">
        <v>38</v>
      </c>
      <c r="Q9" s="231" t="s">
        <v>223</v>
      </c>
      <c r="R9" s="22"/>
      <c r="S9" s="23"/>
    </row>
    <row r="10" spans="1:19" ht="16.5" thickBot="1">
      <c r="A10" s="6" t="s">
        <v>28</v>
      </c>
      <c r="B10" s="7" t="s">
        <v>54</v>
      </c>
      <c r="C10" s="7" t="s">
        <v>28</v>
      </c>
      <c r="D10" s="7" t="s">
        <v>30</v>
      </c>
      <c r="E10" s="269" t="s">
        <v>31</v>
      </c>
      <c r="F10" s="269"/>
      <c r="G10" s="270"/>
      <c r="H10" s="37">
        <f>SUM(H11:H12)</f>
        <v>1.9</v>
      </c>
      <c r="I10" s="38">
        <f>SUM(I11:I12)</f>
        <v>653</v>
      </c>
      <c r="J10" s="39">
        <f>SUM(J11:J12)</f>
        <v>559</v>
      </c>
      <c r="K10" s="7" t="s">
        <v>28</v>
      </c>
      <c r="L10" s="7" t="s">
        <v>28</v>
      </c>
      <c r="M10" s="11" t="s">
        <v>28</v>
      </c>
      <c r="N10" s="11" t="s">
        <v>28</v>
      </c>
      <c r="O10" s="11" t="s">
        <v>28</v>
      </c>
      <c r="P10" s="7" t="s">
        <v>28</v>
      </c>
      <c r="Q10" s="234" t="s">
        <v>28</v>
      </c>
      <c r="R10" s="12"/>
      <c r="S10" s="13"/>
    </row>
    <row r="11" spans="1:19" ht="15.75">
      <c r="A11" s="14">
        <v>1</v>
      </c>
      <c r="B11" s="15" t="s">
        <v>54</v>
      </c>
      <c r="C11" s="16">
        <v>2</v>
      </c>
      <c r="D11" s="15" t="s">
        <v>30</v>
      </c>
      <c r="E11" s="16" t="s">
        <v>55</v>
      </c>
      <c r="F11" s="242">
        <v>148</v>
      </c>
      <c r="G11" s="54" t="s">
        <v>115</v>
      </c>
      <c r="H11" s="53">
        <v>1.2</v>
      </c>
      <c r="I11" s="55">
        <v>427</v>
      </c>
      <c r="J11" s="56">
        <v>366</v>
      </c>
      <c r="K11" s="15" t="s">
        <v>34</v>
      </c>
      <c r="L11" s="15" t="s">
        <v>28</v>
      </c>
      <c r="M11" s="43" t="s">
        <v>35</v>
      </c>
      <c r="N11" s="43" t="s">
        <v>218</v>
      </c>
      <c r="O11" s="43" t="s">
        <v>219</v>
      </c>
      <c r="P11" s="15" t="s">
        <v>38</v>
      </c>
      <c r="Q11" s="232" t="s">
        <v>61</v>
      </c>
      <c r="R11" s="22"/>
      <c r="S11" s="23"/>
    </row>
    <row r="12" spans="1:19" ht="16.5" thickBot="1">
      <c r="A12" s="24">
        <v>2</v>
      </c>
      <c r="B12" s="22" t="s">
        <v>54</v>
      </c>
      <c r="C12" s="25">
        <v>2</v>
      </c>
      <c r="D12" s="22" t="s">
        <v>30</v>
      </c>
      <c r="E12" s="16" t="s">
        <v>55</v>
      </c>
      <c r="F12" s="95">
        <v>149</v>
      </c>
      <c r="G12" s="58">
        <v>1</v>
      </c>
      <c r="H12" s="57">
        <v>0.7</v>
      </c>
      <c r="I12" s="59">
        <v>226</v>
      </c>
      <c r="J12" s="60">
        <v>193</v>
      </c>
      <c r="K12" s="22" t="s">
        <v>34</v>
      </c>
      <c r="L12" s="22" t="s">
        <v>28</v>
      </c>
      <c r="M12" s="47" t="s">
        <v>35</v>
      </c>
      <c r="N12" s="43" t="s">
        <v>218</v>
      </c>
      <c r="O12" s="43" t="s">
        <v>219</v>
      </c>
      <c r="P12" s="22" t="s">
        <v>38</v>
      </c>
      <c r="Q12" s="232" t="s">
        <v>61</v>
      </c>
      <c r="R12" s="22"/>
      <c r="S12" s="23"/>
    </row>
    <row r="13" spans="1:19" ht="16.5" thickBot="1">
      <c r="A13" s="6" t="s">
        <v>28</v>
      </c>
      <c r="B13" s="7" t="s">
        <v>69</v>
      </c>
      <c r="C13" s="7" t="s">
        <v>28</v>
      </c>
      <c r="D13" s="7" t="s">
        <v>30</v>
      </c>
      <c r="E13" s="269" t="s">
        <v>31</v>
      </c>
      <c r="F13" s="269"/>
      <c r="G13" s="270"/>
      <c r="H13" s="37">
        <f>H14</f>
        <v>4.2</v>
      </c>
      <c r="I13" s="38">
        <f>SUM(I14:I14)</f>
        <v>1489</v>
      </c>
      <c r="J13" s="39">
        <f>SUM(J14:J14)</f>
        <v>1247</v>
      </c>
      <c r="K13" s="7" t="s">
        <v>28</v>
      </c>
      <c r="L13" s="7" t="s">
        <v>28</v>
      </c>
      <c r="M13" s="11" t="s">
        <v>28</v>
      </c>
      <c r="N13" s="11" t="s">
        <v>28</v>
      </c>
      <c r="O13" s="11" t="s">
        <v>28</v>
      </c>
      <c r="P13" s="7" t="s">
        <v>28</v>
      </c>
      <c r="Q13" s="234" t="s">
        <v>28</v>
      </c>
      <c r="R13" s="12"/>
      <c r="S13" s="13"/>
    </row>
    <row r="14" spans="1:19" ht="16.5" thickBot="1">
      <c r="A14" s="14">
        <v>1</v>
      </c>
      <c r="B14" s="15" t="s">
        <v>69</v>
      </c>
      <c r="C14" s="16">
        <v>4</v>
      </c>
      <c r="D14" s="15" t="s">
        <v>30</v>
      </c>
      <c r="E14" s="16" t="s">
        <v>42</v>
      </c>
      <c r="F14" s="242">
        <v>57</v>
      </c>
      <c r="G14" s="208" t="s">
        <v>220</v>
      </c>
      <c r="H14" s="53">
        <v>4.2</v>
      </c>
      <c r="I14" s="53">
        <v>1489</v>
      </c>
      <c r="J14" s="53">
        <v>1247</v>
      </c>
      <c r="K14" s="22" t="s">
        <v>34</v>
      </c>
      <c r="L14" s="15" t="s">
        <v>28</v>
      </c>
      <c r="M14" s="43" t="s">
        <v>35</v>
      </c>
      <c r="N14" s="43" t="s">
        <v>221</v>
      </c>
      <c r="O14" s="43" t="s">
        <v>219</v>
      </c>
      <c r="P14" s="15" t="s">
        <v>38</v>
      </c>
      <c r="Q14" s="231" t="s">
        <v>75</v>
      </c>
      <c r="R14" s="22"/>
      <c r="S14" s="23"/>
    </row>
    <row r="15" spans="1:19" ht="19.5" thickBot="1">
      <c r="A15" s="272" t="s">
        <v>85</v>
      </c>
      <c r="B15" s="273"/>
      <c r="C15" s="273"/>
      <c r="D15" s="273"/>
      <c r="E15" s="273"/>
      <c r="F15" s="273"/>
      <c r="G15" s="274"/>
      <c r="H15" s="8">
        <f>H8+H10+H13</f>
        <v>9.1000000000000014</v>
      </c>
      <c r="I15" s="9">
        <f>I8+I10+I13</f>
        <v>3005</v>
      </c>
      <c r="J15" s="9">
        <f>J8+J10+J13</f>
        <v>2489</v>
      </c>
      <c r="K15" s="72" t="s">
        <v>28</v>
      </c>
      <c r="L15" s="72" t="s">
        <v>28</v>
      </c>
      <c r="M15" s="73" t="s">
        <v>28</v>
      </c>
      <c r="N15" s="73" t="s">
        <v>28</v>
      </c>
      <c r="O15" s="73" t="s">
        <v>28</v>
      </c>
      <c r="P15" s="72" t="s">
        <v>28</v>
      </c>
      <c r="Q15" s="234" t="s">
        <v>28</v>
      </c>
      <c r="R15" s="74"/>
      <c r="S15" s="75"/>
    </row>
    <row r="16" spans="1:19" ht="19.5" thickBot="1">
      <c r="A16" s="275" t="s">
        <v>86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7"/>
      <c r="S16" s="278"/>
    </row>
    <row r="17" spans="1:19" ht="16.5" thickBot="1">
      <c r="A17" s="156" t="s">
        <v>28</v>
      </c>
      <c r="B17" s="157" t="s">
        <v>69</v>
      </c>
      <c r="C17" s="157" t="s">
        <v>28</v>
      </c>
      <c r="D17" s="157" t="s">
        <v>135</v>
      </c>
      <c r="E17" s="270" t="s">
        <v>31</v>
      </c>
      <c r="F17" s="292"/>
      <c r="G17" s="292"/>
      <c r="H17" s="78">
        <f>SUM(H18:H21)</f>
        <v>7.9</v>
      </c>
      <c r="I17" s="79">
        <f>SUM(I18:I21)</f>
        <v>70</v>
      </c>
      <c r="J17" s="79">
        <f>SUM(J18:J21)</f>
        <v>37</v>
      </c>
      <c r="K17" s="157" t="s">
        <v>28</v>
      </c>
      <c r="L17" s="157" t="s">
        <v>28</v>
      </c>
      <c r="M17" s="158" t="s">
        <v>28</v>
      </c>
      <c r="N17" s="158" t="s">
        <v>28</v>
      </c>
      <c r="O17" s="158" t="s">
        <v>28</v>
      </c>
      <c r="P17" s="157" t="s">
        <v>28</v>
      </c>
      <c r="Q17" s="235" t="s">
        <v>28</v>
      </c>
      <c r="R17" s="81"/>
      <c r="S17" s="82"/>
    </row>
    <row r="18" spans="1:19" ht="15.75">
      <c r="A18" s="166">
        <v>1</v>
      </c>
      <c r="B18" s="83" t="s">
        <v>69</v>
      </c>
      <c r="C18" s="84">
        <v>4</v>
      </c>
      <c r="D18" s="83" t="s">
        <v>135</v>
      </c>
      <c r="E18" s="85" t="s">
        <v>190</v>
      </c>
      <c r="F18" s="242">
        <v>34</v>
      </c>
      <c r="G18" s="86">
        <v>24</v>
      </c>
      <c r="H18" s="87">
        <v>1.4</v>
      </c>
      <c r="I18" s="86">
        <v>9</v>
      </c>
      <c r="J18" s="86">
        <v>5</v>
      </c>
      <c r="K18" s="83" t="s">
        <v>105</v>
      </c>
      <c r="L18" s="15" t="s">
        <v>28</v>
      </c>
      <c r="M18" s="21" t="s">
        <v>35</v>
      </c>
      <c r="N18" s="21" t="s">
        <v>226</v>
      </c>
      <c r="O18" s="21" t="s">
        <v>227</v>
      </c>
      <c r="P18" s="83" t="s">
        <v>38</v>
      </c>
      <c r="Q18" s="108" t="s">
        <v>75</v>
      </c>
      <c r="R18" s="4"/>
      <c r="S18" s="4"/>
    </row>
    <row r="19" spans="1:19" ht="15.75">
      <c r="A19" s="168">
        <v>2</v>
      </c>
      <c r="B19" s="4" t="s">
        <v>69</v>
      </c>
      <c r="C19" s="88">
        <v>4</v>
      </c>
      <c r="D19" s="4" t="s">
        <v>135</v>
      </c>
      <c r="E19" s="89" t="s">
        <v>190</v>
      </c>
      <c r="F19" s="95">
        <v>34</v>
      </c>
      <c r="G19" s="90">
        <v>29</v>
      </c>
      <c r="H19" s="91">
        <v>3</v>
      </c>
      <c r="I19" s="90">
        <v>33</v>
      </c>
      <c r="J19" s="90">
        <v>13</v>
      </c>
      <c r="K19" s="4" t="s">
        <v>105</v>
      </c>
      <c r="L19" s="22" t="s">
        <v>28</v>
      </c>
      <c r="M19" s="5" t="s">
        <v>35</v>
      </c>
      <c r="N19" s="21" t="s">
        <v>226</v>
      </c>
      <c r="O19" s="21" t="s">
        <v>227</v>
      </c>
      <c r="P19" s="4" t="s">
        <v>38</v>
      </c>
      <c r="Q19" s="108" t="s">
        <v>75</v>
      </c>
      <c r="R19" s="4"/>
      <c r="S19" s="4"/>
    </row>
    <row r="20" spans="1:19" ht="15.75">
      <c r="A20" s="166">
        <v>3</v>
      </c>
      <c r="B20" s="4" t="s">
        <v>69</v>
      </c>
      <c r="C20" s="88">
        <v>3</v>
      </c>
      <c r="D20" s="4" t="s">
        <v>135</v>
      </c>
      <c r="E20" s="89" t="s">
        <v>191</v>
      </c>
      <c r="F20" s="95">
        <v>64</v>
      </c>
      <c r="G20" s="90">
        <v>16</v>
      </c>
      <c r="H20" s="91">
        <v>0.7</v>
      </c>
      <c r="I20" s="90">
        <v>13</v>
      </c>
      <c r="J20" s="90">
        <v>10</v>
      </c>
      <c r="K20" s="4" t="s">
        <v>105</v>
      </c>
      <c r="L20" s="22" t="s">
        <v>28</v>
      </c>
      <c r="M20" s="5" t="s">
        <v>35</v>
      </c>
      <c r="N20" s="21" t="s">
        <v>226</v>
      </c>
      <c r="O20" s="21" t="s">
        <v>227</v>
      </c>
      <c r="P20" s="4" t="s">
        <v>38</v>
      </c>
      <c r="Q20" s="114" t="s">
        <v>228</v>
      </c>
      <c r="R20" s="4"/>
      <c r="S20" s="4"/>
    </row>
    <row r="21" spans="1:19" ht="16.5" thickBot="1">
      <c r="A21" s="168">
        <v>4</v>
      </c>
      <c r="B21" s="4" t="s">
        <v>69</v>
      </c>
      <c r="C21" s="88">
        <v>3</v>
      </c>
      <c r="D21" s="4" t="s">
        <v>135</v>
      </c>
      <c r="E21" s="89" t="s">
        <v>190</v>
      </c>
      <c r="F21" s="95">
        <v>64</v>
      </c>
      <c r="G21" s="90">
        <v>24</v>
      </c>
      <c r="H21" s="91">
        <v>2.8</v>
      </c>
      <c r="I21" s="90">
        <v>15</v>
      </c>
      <c r="J21" s="90">
        <v>9</v>
      </c>
      <c r="K21" s="4" t="s">
        <v>105</v>
      </c>
      <c r="L21" s="22" t="s">
        <v>28</v>
      </c>
      <c r="M21" s="5" t="s">
        <v>35</v>
      </c>
      <c r="N21" s="21" t="s">
        <v>226</v>
      </c>
      <c r="O21" s="21" t="s">
        <v>227</v>
      </c>
      <c r="P21" s="4" t="s">
        <v>38</v>
      </c>
      <c r="Q21" s="114" t="s">
        <v>228</v>
      </c>
      <c r="R21" s="4"/>
      <c r="S21" s="4"/>
    </row>
    <row r="22" spans="1:19" ht="19.5" thickBot="1">
      <c r="A22" s="289" t="s">
        <v>145</v>
      </c>
      <c r="B22" s="290"/>
      <c r="C22" s="290"/>
      <c r="D22" s="290"/>
      <c r="E22" s="290"/>
      <c r="F22" s="290"/>
      <c r="G22" s="291"/>
      <c r="H22" s="183">
        <f>H17</f>
        <v>7.9</v>
      </c>
      <c r="I22" s="184">
        <f>I17</f>
        <v>70</v>
      </c>
      <c r="J22" s="184">
        <f>J17</f>
        <v>37</v>
      </c>
      <c r="K22" s="185" t="s">
        <v>28</v>
      </c>
      <c r="L22" s="185" t="s">
        <v>28</v>
      </c>
      <c r="M22" s="186" t="s">
        <v>28</v>
      </c>
      <c r="N22" s="186" t="s">
        <v>28</v>
      </c>
      <c r="O22" s="186" t="s">
        <v>28</v>
      </c>
      <c r="P22" s="185" t="s">
        <v>28</v>
      </c>
      <c r="Q22" s="237" t="s">
        <v>28</v>
      </c>
      <c r="R22" s="154"/>
      <c r="S22" s="155"/>
    </row>
    <row r="23" spans="1:19" ht="16.5" thickBot="1">
      <c r="A23" s="156" t="s">
        <v>28</v>
      </c>
      <c r="B23" s="157" t="s">
        <v>69</v>
      </c>
      <c r="C23" s="157" t="s">
        <v>28</v>
      </c>
      <c r="D23" s="157" t="s">
        <v>146</v>
      </c>
      <c r="E23" s="269" t="s">
        <v>31</v>
      </c>
      <c r="F23" s="269"/>
      <c r="G23" s="270"/>
      <c r="H23" s="78">
        <f>SUM(H24:H24)</f>
        <v>10.5</v>
      </c>
      <c r="I23" s="79">
        <f>SUM(I24:I24)</f>
        <v>128</v>
      </c>
      <c r="J23" s="105">
        <f>SUM(J24:J24)</f>
        <v>103</v>
      </c>
      <c r="K23" s="157" t="s">
        <v>28</v>
      </c>
      <c r="L23" s="157" t="s">
        <v>28</v>
      </c>
      <c r="M23" s="158" t="s">
        <v>28</v>
      </c>
      <c r="N23" s="158" t="s">
        <v>28</v>
      </c>
      <c r="O23" s="158" t="s">
        <v>28</v>
      </c>
      <c r="P23" s="157" t="s">
        <v>28</v>
      </c>
      <c r="Q23" s="235" t="s">
        <v>28</v>
      </c>
      <c r="R23" s="81"/>
      <c r="S23" s="82"/>
    </row>
    <row r="24" spans="1:19" ht="16.5" thickBot="1">
      <c r="A24" s="166">
        <v>1</v>
      </c>
      <c r="B24" s="83" t="s">
        <v>69</v>
      </c>
      <c r="C24" s="195">
        <v>4</v>
      </c>
      <c r="D24" s="83" t="s">
        <v>146</v>
      </c>
      <c r="E24" s="196" t="s">
        <v>190</v>
      </c>
      <c r="F24" s="242">
        <v>4</v>
      </c>
      <c r="G24" s="53">
        <v>2</v>
      </c>
      <c r="H24" s="188">
        <v>10.5</v>
      </c>
      <c r="I24" s="161">
        <v>128</v>
      </c>
      <c r="J24" s="161">
        <v>103</v>
      </c>
      <c r="K24" s="83" t="s">
        <v>105</v>
      </c>
      <c r="L24" s="15" t="s">
        <v>28</v>
      </c>
      <c r="M24" s="21" t="s">
        <v>35</v>
      </c>
      <c r="N24" s="21" t="s">
        <v>211</v>
      </c>
      <c r="O24" s="21" t="s">
        <v>183</v>
      </c>
      <c r="P24" s="83" t="s">
        <v>38</v>
      </c>
      <c r="Q24" s="108" t="s">
        <v>71</v>
      </c>
      <c r="R24" s="4"/>
      <c r="S24" s="4"/>
    </row>
    <row r="25" spans="1:19" ht="19.5" thickBot="1">
      <c r="A25" s="289" t="s">
        <v>161</v>
      </c>
      <c r="B25" s="290"/>
      <c r="C25" s="290"/>
      <c r="D25" s="290"/>
      <c r="E25" s="290"/>
      <c r="F25" s="290"/>
      <c r="G25" s="291"/>
      <c r="H25" s="205">
        <f>H23</f>
        <v>10.5</v>
      </c>
      <c r="I25" s="184">
        <f>I23</f>
        <v>128</v>
      </c>
      <c r="J25" s="184">
        <f>J23</f>
        <v>103</v>
      </c>
      <c r="K25" s="185" t="s">
        <v>28</v>
      </c>
      <c r="L25" s="185" t="s">
        <v>28</v>
      </c>
      <c r="M25" s="186" t="s">
        <v>28</v>
      </c>
      <c r="N25" s="186" t="s">
        <v>28</v>
      </c>
      <c r="O25" s="186" t="s">
        <v>28</v>
      </c>
      <c r="P25" s="185" t="s">
        <v>28</v>
      </c>
      <c r="Q25" s="237" t="s">
        <v>28</v>
      </c>
      <c r="R25" s="154"/>
      <c r="S25" s="155"/>
    </row>
    <row r="26" spans="1:19" ht="16.5" thickBot="1">
      <c r="A26" s="156" t="s">
        <v>28</v>
      </c>
      <c r="B26" s="157" t="s">
        <v>54</v>
      </c>
      <c r="C26" s="157" t="s">
        <v>28</v>
      </c>
      <c r="D26" s="157" t="s">
        <v>162</v>
      </c>
      <c r="E26" s="269" t="s">
        <v>31</v>
      </c>
      <c r="F26" s="269"/>
      <c r="G26" s="270"/>
      <c r="H26" s="78">
        <f>SUM(H27:H29)</f>
        <v>14.8</v>
      </c>
      <c r="I26" s="79">
        <f>SUM(I27:I29)</f>
        <v>441</v>
      </c>
      <c r="J26" s="105">
        <f>SUM(J27:J29)</f>
        <v>377</v>
      </c>
      <c r="K26" s="157" t="s">
        <v>28</v>
      </c>
      <c r="L26" s="157" t="s">
        <v>28</v>
      </c>
      <c r="M26" s="158" t="s">
        <v>28</v>
      </c>
      <c r="N26" s="158" t="s">
        <v>28</v>
      </c>
      <c r="O26" s="158" t="s">
        <v>28</v>
      </c>
      <c r="P26" s="157" t="s">
        <v>28</v>
      </c>
      <c r="Q26" s="235" t="s">
        <v>28</v>
      </c>
      <c r="R26" s="81"/>
      <c r="S26" s="82"/>
    </row>
    <row r="27" spans="1:19" ht="15.75">
      <c r="A27" s="166">
        <v>1</v>
      </c>
      <c r="B27" s="83" t="s">
        <v>54</v>
      </c>
      <c r="C27" s="207">
        <v>3</v>
      </c>
      <c r="D27" s="83" t="s">
        <v>162</v>
      </c>
      <c r="E27" s="207" t="s">
        <v>190</v>
      </c>
      <c r="F27" s="244">
        <v>127</v>
      </c>
      <c r="G27" s="208" t="s">
        <v>200</v>
      </c>
      <c r="H27" s="110">
        <v>0.8</v>
      </c>
      <c r="I27" s="192">
        <v>15</v>
      </c>
      <c r="J27" s="192">
        <v>13</v>
      </c>
      <c r="K27" s="83" t="s">
        <v>105</v>
      </c>
      <c r="L27" s="15" t="s">
        <v>28</v>
      </c>
      <c r="M27" s="21" t="s">
        <v>35</v>
      </c>
      <c r="N27" s="21" t="s">
        <v>216</v>
      </c>
      <c r="O27" s="21" t="s">
        <v>215</v>
      </c>
      <c r="P27" s="83" t="s">
        <v>38</v>
      </c>
      <c r="Q27" s="108" t="s">
        <v>171</v>
      </c>
      <c r="R27" s="4"/>
      <c r="S27" s="4"/>
    </row>
    <row r="28" spans="1:19" ht="15.75">
      <c r="A28" s="168">
        <v>2</v>
      </c>
      <c r="B28" s="4" t="s">
        <v>54</v>
      </c>
      <c r="C28" s="209">
        <v>3</v>
      </c>
      <c r="D28" s="4" t="s">
        <v>162</v>
      </c>
      <c r="E28" s="209" t="s">
        <v>190</v>
      </c>
      <c r="F28" s="245">
        <v>127</v>
      </c>
      <c r="G28" s="118" t="s">
        <v>217</v>
      </c>
      <c r="H28" s="116">
        <v>3</v>
      </c>
      <c r="I28" s="193">
        <v>93</v>
      </c>
      <c r="J28" s="193">
        <v>80</v>
      </c>
      <c r="K28" s="4" t="s">
        <v>105</v>
      </c>
      <c r="L28" s="15" t="s">
        <v>28</v>
      </c>
      <c r="M28" s="5" t="s">
        <v>35</v>
      </c>
      <c r="N28" s="21" t="s">
        <v>216</v>
      </c>
      <c r="O28" s="21" t="s">
        <v>215</v>
      </c>
      <c r="P28" s="4" t="s">
        <v>38</v>
      </c>
      <c r="Q28" s="108" t="s">
        <v>171</v>
      </c>
      <c r="R28" s="4"/>
      <c r="S28" s="4"/>
    </row>
    <row r="29" spans="1:19" ht="16.5" thickBot="1">
      <c r="A29" s="168">
        <v>3</v>
      </c>
      <c r="B29" s="4" t="s">
        <v>54</v>
      </c>
      <c r="C29" s="209">
        <v>4</v>
      </c>
      <c r="D29" s="4" t="s">
        <v>162</v>
      </c>
      <c r="E29" s="209" t="s">
        <v>190</v>
      </c>
      <c r="F29" s="245">
        <v>102</v>
      </c>
      <c r="G29" s="253" t="s">
        <v>186</v>
      </c>
      <c r="H29" s="116">
        <v>11</v>
      </c>
      <c r="I29" s="193">
        <v>333</v>
      </c>
      <c r="J29" s="193">
        <v>284</v>
      </c>
      <c r="K29" s="4" t="s">
        <v>105</v>
      </c>
      <c r="L29" s="15" t="s">
        <v>28</v>
      </c>
      <c r="M29" s="5" t="s">
        <v>35</v>
      </c>
      <c r="N29" s="5" t="s">
        <v>224</v>
      </c>
      <c r="O29" s="5" t="s">
        <v>225</v>
      </c>
      <c r="P29" s="4" t="s">
        <v>38</v>
      </c>
      <c r="Q29" s="114" t="s">
        <v>158</v>
      </c>
      <c r="R29" s="4"/>
      <c r="S29" s="4"/>
    </row>
    <row r="30" spans="1:19" ht="19.5" thickBot="1">
      <c r="A30" s="282" t="s">
        <v>180</v>
      </c>
      <c r="B30" s="283"/>
      <c r="C30" s="283"/>
      <c r="D30" s="283"/>
      <c r="E30" s="283"/>
      <c r="F30" s="283"/>
      <c r="G30" s="284"/>
      <c r="H30" s="216">
        <f>H26</f>
        <v>14.8</v>
      </c>
      <c r="I30" s="217">
        <f>I26</f>
        <v>441</v>
      </c>
      <c r="J30" s="217">
        <f>J26</f>
        <v>377</v>
      </c>
      <c r="K30" s="185" t="s">
        <v>28</v>
      </c>
      <c r="L30" s="185" t="s">
        <v>28</v>
      </c>
      <c r="M30" s="186" t="s">
        <v>28</v>
      </c>
      <c r="N30" s="186" t="s">
        <v>28</v>
      </c>
      <c r="O30" s="186" t="s">
        <v>28</v>
      </c>
      <c r="P30" s="185" t="s">
        <v>28</v>
      </c>
      <c r="Q30" s="237" t="s">
        <v>28</v>
      </c>
      <c r="R30" s="154"/>
      <c r="S30" s="155"/>
    </row>
    <row r="31" spans="1:19" ht="29.25" thickBot="1">
      <c r="A31" s="156" t="s">
        <v>28</v>
      </c>
      <c r="B31" s="77" t="s">
        <v>29</v>
      </c>
      <c r="C31" s="157" t="s">
        <v>28</v>
      </c>
      <c r="D31" s="252" t="s">
        <v>178</v>
      </c>
      <c r="E31" s="269" t="s">
        <v>31</v>
      </c>
      <c r="F31" s="269"/>
      <c r="G31" s="270"/>
      <c r="H31" s="78">
        <f>SUM(H32:H38)</f>
        <v>46.199999999999996</v>
      </c>
      <c r="I31" s="79">
        <f>SUM(I32:I38)</f>
        <v>881</v>
      </c>
      <c r="J31" s="105">
        <f>SUM(J32:J38)</f>
        <v>702</v>
      </c>
      <c r="K31" s="157" t="s">
        <v>28</v>
      </c>
      <c r="L31" s="157" t="s">
        <v>28</v>
      </c>
      <c r="M31" s="158" t="s">
        <v>28</v>
      </c>
      <c r="N31" s="158" t="s">
        <v>28</v>
      </c>
      <c r="O31" s="158" t="s">
        <v>28</v>
      </c>
      <c r="P31" s="157" t="s">
        <v>28</v>
      </c>
      <c r="Q31" s="235" t="s">
        <v>28</v>
      </c>
      <c r="R31" s="81"/>
      <c r="S31" s="82"/>
    </row>
    <row r="32" spans="1:19" ht="15.75">
      <c r="A32" s="166">
        <v>1</v>
      </c>
      <c r="B32" s="83" t="s">
        <v>29</v>
      </c>
      <c r="C32" s="84">
        <v>4</v>
      </c>
      <c r="D32" s="83" t="s">
        <v>178</v>
      </c>
      <c r="E32" s="101" t="s">
        <v>204</v>
      </c>
      <c r="F32" s="242">
        <v>5</v>
      </c>
      <c r="G32" s="53">
        <v>6</v>
      </c>
      <c r="H32" s="188">
        <v>0.8</v>
      </c>
      <c r="I32" s="161">
        <v>29</v>
      </c>
      <c r="J32" s="161">
        <v>17</v>
      </c>
      <c r="K32" s="114" t="s">
        <v>179</v>
      </c>
      <c r="L32" s="15" t="s">
        <v>28</v>
      </c>
      <c r="M32" s="21" t="s">
        <v>35</v>
      </c>
      <c r="N32" s="21" t="s">
        <v>205</v>
      </c>
      <c r="O32" s="21" t="s">
        <v>183</v>
      </c>
      <c r="P32" s="83" t="s">
        <v>38</v>
      </c>
      <c r="Q32" s="108" t="s">
        <v>149</v>
      </c>
      <c r="R32" s="4"/>
      <c r="S32" s="4"/>
    </row>
    <row r="33" spans="1:19" ht="15.75">
      <c r="A33" s="166">
        <v>2</v>
      </c>
      <c r="B33" s="83" t="s">
        <v>29</v>
      </c>
      <c r="C33" s="88">
        <v>2</v>
      </c>
      <c r="D33" s="83" t="s">
        <v>178</v>
      </c>
      <c r="E33" s="94" t="s">
        <v>190</v>
      </c>
      <c r="F33" s="95">
        <v>16</v>
      </c>
      <c r="G33" s="57">
        <v>2</v>
      </c>
      <c r="H33" s="119">
        <v>5.7</v>
      </c>
      <c r="I33" s="189">
        <v>25</v>
      </c>
      <c r="J33" s="189">
        <v>23</v>
      </c>
      <c r="K33" s="114" t="s">
        <v>179</v>
      </c>
      <c r="L33" s="15" t="s">
        <v>28</v>
      </c>
      <c r="M33" s="5" t="s">
        <v>35</v>
      </c>
      <c r="N33" s="5" t="s">
        <v>206</v>
      </c>
      <c r="O33" s="5" t="s">
        <v>183</v>
      </c>
      <c r="P33" s="4" t="s">
        <v>38</v>
      </c>
      <c r="Q33" s="108" t="s">
        <v>164</v>
      </c>
      <c r="R33" s="4"/>
      <c r="S33" s="4"/>
    </row>
    <row r="34" spans="1:19" ht="15.75">
      <c r="A34" s="166">
        <v>3</v>
      </c>
      <c r="B34" s="83" t="s">
        <v>29</v>
      </c>
      <c r="C34" s="88">
        <v>4</v>
      </c>
      <c r="D34" s="83" t="s">
        <v>178</v>
      </c>
      <c r="E34" s="94" t="s">
        <v>190</v>
      </c>
      <c r="F34" s="95">
        <v>7</v>
      </c>
      <c r="G34" s="57">
        <v>10</v>
      </c>
      <c r="H34" s="119">
        <v>2.4</v>
      </c>
      <c r="I34" s="189">
        <v>37</v>
      </c>
      <c r="J34" s="189">
        <v>24</v>
      </c>
      <c r="K34" s="114" t="s">
        <v>179</v>
      </c>
      <c r="L34" s="15" t="s">
        <v>28</v>
      </c>
      <c r="M34" s="5" t="s">
        <v>35</v>
      </c>
      <c r="N34" s="5" t="s">
        <v>206</v>
      </c>
      <c r="O34" s="5" t="s">
        <v>183</v>
      </c>
      <c r="P34" s="4" t="s">
        <v>38</v>
      </c>
      <c r="Q34" s="108" t="s">
        <v>149</v>
      </c>
      <c r="R34" s="4"/>
      <c r="S34" s="4"/>
    </row>
    <row r="35" spans="1:19" ht="15.75" customHeight="1">
      <c r="A35" s="166">
        <v>4</v>
      </c>
      <c r="B35" s="83" t="s">
        <v>29</v>
      </c>
      <c r="C35" s="94">
        <v>2</v>
      </c>
      <c r="D35" s="83" t="s">
        <v>178</v>
      </c>
      <c r="E35" s="94" t="s">
        <v>190</v>
      </c>
      <c r="F35" s="95">
        <v>16</v>
      </c>
      <c r="G35" s="57">
        <v>4</v>
      </c>
      <c r="H35" s="119">
        <v>7.5</v>
      </c>
      <c r="I35" s="189">
        <v>91</v>
      </c>
      <c r="J35" s="189">
        <v>67</v>
      </c>
      <c r="K35" s="114" t="s">
        <v>179</v>
      </c>
      <c r="L35" s="15" t="s">
        <v>28</v>
      </c>
      <c r="M35" s="5" t="s">
        <v>35</v>
      </c>
      <c r="N35" s="5" t="s">
        <v>206</v>
      </c>
      <c r="O35" s="5" t="s">
        <v>183</v>
      </c>
      <c r="P35" s="4" t="s">
        <v>38</v>
      </c>
      <c r="Q35" s="108" t="s">
        <v>164</v>
      </c>
      <c r="R35" s="4"/>
      <c r="S35" s="4"/>
    </row>
    <row r="36" spans="1:19" ht="15.75" customHeight="1">
      <c r="A36" s="166">
        <v>5</v>
      </c>
      <c r="B36" s="83" t="s">
        <v>29</v>
      </c>
      <c r="C36" s="88">
        <v>2</v>
      </c>
      <c r="D36" s="83" t="s">
        <v>178</v>
      </c>
      <c r="E36" s="94" t="s">
        <v>190</v>
      </c>
      <c r="F36" s="95">
        <v>24</v>
      </c>
      <c r="G36" s="57">
        <v>18</v>
      </c>
      <c r="H36" s="119">
        <v>4.4000000000000004</v>
      </c>
      <c r="I36" s="189">
        <v>141</v>
      </c>
      <c r="J36" s="189">
        <v>129</v>
      </c>
      <c r="K36" s="114" t="s">
        <v>179</v>
      </c>
      <c r="L36" s="15" t="s">
        <v>28</v>
      </c>
      <c r="M36" s="5" t="s">
        <v>35</v>
      </c>
      <c r="N36" s="5" t="s">
        <v>206</v>
      </c>
      <c r="O36" s="5" t="s">
        <v>183</v>
      </c>
      <c r="P36" s="4" t="s">
        <v>38</v>
      </c>
      <c r="Q36" s="108" t="s">
        <v>207</v>
      </c>
      <c r="R36" s="4"/>
      <c r="S36" s="4"/>
    </row>
    <row r="37" spans="1:19" ht="15.75" customHeight="1">
      <c r="A37" s="166">
        <v>6</v>
      </c>
      <c r="B37" s="83" t="s">
        <v>29</v>
      </c>
      <c r="C37" s="88">
        <v>2</v>
      </c>
      <c r="D37" s="83" t="s">
        <v>178</v>
      </c>
      <c r="E37" s="94" t="s">
        <v>191</v>
      </c>
      <c r="F37" s="95">
        <v>42</v>
      </c>
      <c r="G37" s="57">
        <v>5</v>
      </c>
      <c r="H37" s="119">
        <v>4.4000000000000004</v>
      </c>
      <c r="I37" s="189">
        <v>68</v>
      </c>
      <c r="J37" s="189">
        <v>53</v>
      </c>
      <c r="K37" s="114" t="s">
        <v>179</v>
      </c>
      <c r="L37" s="15" t="s">
        <v>28</v>
      </c>
      <c r="M37" s="5" t="s">
        <v>35</v>
      </c>
      <c r="N37" s="5" t="s">
        <v>206</v>
      </c>
      <c r="O37" s="5" t="s">
        <v>183</v>
      </c>
      <c r="P37" s="4" t="s">
        <v>38</v>
      </c>
      <c r="Q37" s="108" t="s">
        <v>207</v>
      </c>
      <c r="R37" s="4"/>
      <c r="S37" s="4"/>
    </row>
    <row r="38" spans="1:19" ht="15.75" customHeight="1" thickBot="1">
      <c r="A38" s="166">
        <v>7</v>
      </c>
      <c r="B38" s="83" t="s">
        <v>29</v>
      </c>
      <c r="C38" s="88">
        <v>4</v>
      </c>
      <c r="D38" s="83" t="s">
        <v>178</v>
      </c>
      <c r="E38" s="94" t="s">
        <v>190</v>
      </c>
      <c r="F38" s="95">
        <v>30</v>
      </c>
      <c r="G38" s="118" t="s">
        <v>119</v>
      </c>
      <c r="H38" s="119">
        <v>21</v>
      </c>
      <c r="I38" s="189">
        <v>490</v>
      </c>
      <c r="J38" s="189">
        <v>389</v>
      </c>
      <c r="K38" s="114" t="s">
        <v>179</v>
      </c>
      <c r="L38" s="15" t="s">
        <v>28</v>
      </c>
      <c r="M38" s="5" t="s">
        <v>35</v>
      </c>
      <c r="N38" s="5" t="s">
        <v>208</v>
      </c>
      <c r="O38" s="5" t="s">
        <v>183</v>
      </c>
      <c r="P38" s="4" t="s">
        <v>38</v>
      </c>
      <c r="Q38" s="108" t="s">
        <v>167</v>
      </c>
      <c r="R38" s="4"/>
      <c r="S38" s="4"/>
    </row>
    <row r="39" spans="1:19" ht="16.5" thickBot="1">
      <c r="A39" s="156" t="s">
        <v>28</v>
      </c>
      <c r="B39" s="157" t="s">
        <v>45</v>
      </c>
      <c r="C39" s="157" t="s">
        <v>28</v>
      </c>
      <c r="D39" s="252" t="s">
        <v>178</v>
      </c>
      <c r="E39" s="269" t="s">
        <v>31</v>
      </c>
      <c r="F39" s="269"/>
      <c r="G39" s="270"/>
      <c r="H39" s="78">
        <f>SUM(H40:H42)</f>
        <v>8.9</v>
      </c>
      <c r="I39" s="79">
        <f>SUM(I40:I42)</f>
        <v>182</v>
      </c>
      <c r="J39" s="105">
        <f>SUM(J40:J42)</f>
        <v>162</v>
      </c>
      <c r="K39" s="157" t="s">
        <v>28</v>
      </c>
      <c r="L39" s="157" t="s">
        <v>28</v>
      </c>
      <c r="M39" s="158" t="s">
        <v>28</v>
      </c>
      <c r="N39" s="158" t="s">
        <v>28</v>
      </c>
      <c r="O39" s="158" t="s">
        <v>28</v>
      </c>
      <c r="P39" s="157" t="s">
        <v>28</v>
      </c>
      <c r="Q39" s="235" t="s">
        <v>28</v>
      </c>
      <c r="R39" s="81"/>
      <c r="S39" s="82"/>
    </row>
    <row r="40" spans="1:19" ht="15.75">
      <c r="A40" s="166">
        <v>1</v>
      </c>
      <c r="B40" s="83" t="s">
        <v>45</v>
      </c>
      <c r="C40" s="101">
        <v>3</v>
      </c>
      <c r="D40" s="83" t="s">
        <v>178</v>
      </c>
      <c r="E40" s="85" t="s">
        <v>190</v>
      </c>
      <c r="F40" s="250">
        <v>22</v>
      </c>
      <c r="G40" s="161">
        <v>7</v>
      </c>
      <c r="H40" s="188">
        <v>2.8</v>
      </c>
      <c r="I40" s="161">
        <v>23</v>
      </c>
      <c r="J40" s="161">
        <v>20</v>
      </c>
      <c r="K40" s="114" t="s">
        <v>179</v>
      </c>
      <c r="L40" s="15" t="s">
        <v>28</v>
      </c>
      <c r="M40" s="21" t="s">
        <v>35</v>
      </c>
      <c r="N40" s="21" t="s">
        <v>208</v>
      </c>
      <c r="O40" s="21" t="s">
        <v>183</v>
      </c>
      <c r="P40" s="83" t="s">
        <v>38</v>
      </c>
      <c r="Q40" s="108" t="s">
        <v>151</v>
      </c>
      <c r="R40" s="4"/>
      <c r="S40" s="4"/>
    </row>
    <row r="41" spans="1:19" ht="15.75">
      <c r="A41" s="170">
        <v>2</v>
      </c>
      <c r="B41" s="83" t="s">
        <v>45</v>
      </c>
      <c r="C41" s="102">
        <v>4</v>
      </c>
      <c r="D41" s="83" t="s">
        <v>178</v>
      </c>
      <c r="E41" s="103" t="s">
        <v>190</v>
      </c>
      <c r="F41" s="251">
        <v>5</v>
      </c>
      <c r="G41" s="191">
        <v>10</v>
      </c>
      <c r="H41" s="190">
        <v>4.3</v>
      </c>
      <c r="I41" s="191">
        <v>90</v>
      </c>
      <c r="J41" s="191">
        <v>79</v>
      </c>
      <c r="K41" s="114" t="s">
        <v>179</v>
      </c>
      <c r="L41" s="206" t="s">
        <v>28</v>
      </c>
      <c r="M41" s="36" t="s">
        <v>35</v>
      </c>
      <c r="N41" s="36" t="s">
        <v>209</v>
      </c>
      <c r="O41" s="36" t="s">
        <v>183</v>
      </c>
      <c r="P41" s="96" t="s">
        <v>38</v>
      </c>
      <c r="Q41" s="108" t="s">
        <v>210</v>
      </c>
      <c r="R41" s="4"/>
      <c r="S41" s="4"/>
    </row>
    <row r="42" spans="1:19" ht="16.5" thickBot="1">
      <c r="A42" s="170">
        <v>3</v>
      </c>
      <c r="B42" s="83" t="s">
        <v>45</v>
      </c>
      <c r="C42" s="102">
        <v>4</v>
      </c>
      <c r="D42" s="83" t="s">
        <v>178</v>
      </c>
      <c r="E42" s="103" t="s">
        <v>191</v>
      </c>
      <c r="F42" s="251">
        <v>8</v>
      </c>
      <c r="G42" s="191">
        <v>14</v>
      </c>
      <c r="H42" s="190">
        <v>1.8</v>
      </c>
      <c r="I42" s="191">
        <v>69</v>
      </c>
      <c r="J42" s="191">
        <v>63</v>
      </c>
      <c r="K42" s="114" t="s">
        <v>179</v>
      </c>
      <c r="L42" s="206" t="s">
        <v>28</v>
      </c>
      <c r="M42" s="36" t="s">
        <v>35</v>
      </c>
      <c r="N42" s="36" t="s">
        <v>209</v>
      </c>
      <c r="O42" s="36" t="s">
        <v>183</v>
      </c>
      <c r="P42" s="96" t="s">
        <v>38</v>
      </c>
      <c r="Q42" s="108" t="s">
        <v>210</v>
      </c>
      <c r="R42" s="4"/>
      <c r="S42" s="4"/>
    </row>
    <row r="43" spans="1:19" ht="16.5" thickBot="1">
      <c r="A43" s="156" t="s">
        <v>28</v>
      </c>
      <c r="B43" s="157" t="s">
        <v>54</v>
      </c>
      <c r="C43" s="157" t="s">
        <v>28</v>
      </c>
      <c r="D43" s="252" t="s">
        <v>178</v>
      </c>
      <c r="E43" s="269" t="s">
        <v>31</v>
      </c>
      <c r="F43" s="269"/>
      <c r="G43" s="270"/>
      <c r="H43" s="78">
        <f>SUM(H44:H53)</f>
        <v>59.900000000000006</v>
      </c>
      <c r="I43" s="79">
        <f>SUM(I44:I53)</f>
        <v>914</v>
      </c>
      <c r="J43" s="105">
        <f>SUM(J44:J53)</f>
        <v>769</v>
      </c>
      <c r="K43" s="157" t="s">
        <v>28</v>
      </c>
      <c r="L43" s="157" t="s">
        <v>28</v>
      </c>
      <c r="M43" s="158" t="s">
        <v>28</v>
      </c>
      <c r="N43" s="158" t="s">
        <v>28</v>
      </c>
      <c r="O43" s="158" t="s">
        <v>28</v>
      </c>
      <c r="P43" s="157" t="s">
        <v>28</v>
      </c>
      <c r="Q43" s="235" t="s">
        <v>28</v>
      </c>
      <c r="R43" s="81"/>
      <c r="S43" s="82"/>
    </row>
    <row r="44" spans="1:19" ht="15.75">
      <c r="A44" s="166">
        <v>1</v>
      </c>
      <c r="B44" s="83" t="s">
        <v>54</v>
      </c>
      <c r="C44" s="207">
        <v>4</v>
      </c>
      <c r="D44" s="83" t="s">
        <v>178</v>
      </c>
      <c r="E44" s="207" t="s">
        <v>190</v>
      </c>
      <c r="F44" s="244">
        <v>2</v>
      </c>
      <c r="G44" s="208" t="s">
        <v>193</v>
      </c>
      <c r="H44" s="110">
        <v>10</v>
      </c>
      <c r="I44" s="192">
        <v>154</v>
      </c>
      <c r="J44" s="192">
        <v>142</v>
      </c>
      <c r="K44" s="114" t="s">
        <v>179</v>
      </c>
      <c r="L44" s="15" t="s">
        <v>28</v>
      </c>
      <c r="M44" s="21" t="s">
        <v>35</v>
      </c>
      <c r="N44" s="21" t="s">
        <v>194</v>
      </c>
      <c r="O44" s="21" t="s">
        <v>183</v>
      </c>
      <c r="P44" s="83" t="s">
        <v>38</v>
      </c>
      <c r="Q44" s="108" t="s">
        <v>195</v>
      </c>
      <c r="R44" s="4"/>
      <c r="S44" s="4"/>
    </row>
    <row r="45" spans="1:19" ht="15.75">
      <c r="A45" s="166">
        <v>2</v>
      </c>
      <c r="B45" s="4" t="s">
        <v>54</v>
      </c>
      <c r="C45" s="209">
        <v>4</v>
      </c>
      <c r="D45" s="83" t="s">
        <v>178</v>
      </c>
      <c r="E45" s="209" t="s">
        <v>190</v>
      </c>
      <c r="F45" s="245">
        <v>12</v>
      </c>
      <c r="G45" s="118" t="s">
        <v>193</v>
      </c>
      <c r="H45" s="116">
        <v>8.6999999999999993</v>
      </c>
      <c r="I45" s="193">
        <v>43</v>
      </c>
      <c r="J45" s="193">
        <v>38</v>
      </c>
      <c r="K45" s="114" t="s">
        <v>179</v>
      </c>
      <c r="L45" s="15" t="s">
        <v>28</v>
      </c>
      <c r="M45" s="5" t="s">
        <v>35</v>
      </c>
      <c r="N45" s="21" t="s">
        <v>194</v>
      </c>
      <c r="O45" s="21" t="s">
        <v>183</v>
      </c>
      <c r="P45" s="4" t="s">
        <v>38</v>
      </c>
      <c r="Q45" s="114" t="s">
        <v>154</v>
      </c>
      <c r="R45" s="4"/>
      <c r="S45" s="4"/>
    </row>
    <row r="46" spans="1:19" ht="15.75">
      <c r="A46" s="166">
        <v>3</v>
      </c>
      <c r="B46" s="4" t="s">
        <v>54</v>
      </c>
      <c r="C46" s="209">
        <v>4</v>
      </c>
      <c r="D46" s="83" t="s">
        <v>178</v>
      </c>
      <c r="E46" s="209" t="s">
        <v>190</v>
      </c>
      <c r="F46" s="245">
        <v>66</v>
      </c>
      <c r="G46" s="118" t="s">
        <v>197</v>
      </c>
      <c r="H46" s="116">
        <v>6</v>
      </c>
      <c r="I46" s="193">
        <v>129</v>
      </c>
      <c r="J46" s="193">
        <v>106</v>
      </c>
      <c r="K46" s="114" t="s">
        <v>179</v>
      </c>
      <c r="L46" s="15" t="s">
        <v>28</v>
      </c>
      <c r="M46" s="5" t="s">
        <v>35</v>
      </c>
      <c r="N46" s="21" t="s">
        <v>194</v>
      </c>
      <c r="O46" s="21" t="s">
        <v>183</v>
      </c>
      <c r="P46" s="4" t="s">
        <v>116</v>
      </c>
      <c r="Q46" s="114" t="s">
        <v>198</v>
      </c>
      <c r="R46" s="4"/>
      <c r="S46" s="4"/>
    </row>
    <row r="47" spans="1:19" ht="15.75">
      <c r="A47" s="166">
        <v>4</v>
      </c>
      <c r="B47" s="4" t="s">
        <v>54</v>
      </c>
      <c r="C47" s="209">
        <v>4</v>
      </c>
      <c r="D47" s="83" t="s">
        <v>178</v>
      </c>
      <c r="E47" s="209" t="s">
        <v>190</v>
      </c>
      <c r="F47" s="245">
        <v>74</v>
      </c>
      <c r="G47" s="118" t="s">
        <v>193</v>
      </c>
      <c r="H47" s="116">
        <v>4.5</v>
      </c>
      <c r="I47" s="193">
        <v>110</v>
      </c>
      <c r="J47" s="193">
        <v>82</v>
      </c>
      <c r="K47" s="114" t="s">
        <v>179</v>
      </c>
      <c r="L47" s="15" t="s">
        <v>28</v>
      </c>
      <c r="M47" s="5" t="s">
        <v>35</v>
      </c>
      <c r="N47" s="21" t="s">
        <v>194</v>
      </c>
      <c r="O47" s="21" t="s">
        <v>183</v>
      </c>
      <c r="P47" s="4" t="s">
        <v>116</v>
      </c>
      <c r="Q47" s="114" t="s">
        <v>198</v>
      </c>
      <c r="R47" s="4"/>
      <c r="S47" s="4"/>
    </row>
    <row r="48" spans="1:19" ht="15.75">
      <c r="A48" s="166">
        <v>5</v>
      </c>
      <c r="B48" s="4" t="s">
        <v>54</v>
      </c>
      <c r="C48" s="209">
        <v>4</v>
      </c>
      <c r="D48" s="83" t="s">
        <v>178</v>
      </c>
      <c r="E48" s="209" t="s">
        <v>191</v>
      </c>
      <c r="F48" s="245">
        <v>118</v>
      </c>
      <c r="G48" s="118" t="s">
        <v>199</v>
      </c>
      <c r="H48" s="116">
        <v>7</v>
      </c>
      <c r="I48" s="193">
        <v>62</v>
      </c>
      <c r="J48" s="193">
        <v>36</v>
      </c>
      <c r="K48" s="114" t="s">
        <v>179</v>
      </c>
      <c r="L48" s="15" t="s">
        <v>28</v>
      </c>
      <c r="M48" s="5" t="s">
        <v>35</v>
      </c>
      <c r="N48" s="21" t="s">
        <v>194</v>
      </c>
      <c r="O48" s="21" t="s">
        <v>183</v>
      </c>
      <c r="P48" s="4" t="s">
        <v>38</v>
      </c>
      <c r="Q48" s="114" t="s">
        <v>158</v>
      </c>
      <c r="R48" s="4"/>
      <c r="S48" s="4"/>
    </row>
    <row r="49" spans="1:19" ht="15.75">
      <c r="A49" s="166">
        <v>6</v>
      </c>
      <c r="B49" s="4" t="s">
        <v>54</v>
      </c>
      <c r="C49" s="209">
        <v>2</v>
      </c>
      <c r="D49" s="83" t="s">
        <v>178</v>
      </c>
      <c r="E49" s="209" t="s">
        <v>190</v>
      </c>
      <c r="F49" s="245">
        <v>140</v>
      </c>
      <c r="G49" s="118" t="s">
        <v>200</v>
      </c>
      <c r="H49" s="116">
        <v>8</v>
      </c>
      <c r="I49" s="193">
        <v>94</v>
      </c>
      <c r="J49" s="193">
        <v>86</v>
      </c>
      <c r="K49" s="114" t="s">
        <v>179</v>
      </c>
      <c r="L49" s="15" t="s">
        <v>28</v>
      </c>
      <c r="M49" s="5" t="s">
        <v>35</v>
      </c>
      <c r="N49" s="21" t="s">
        <v>194</v>
      </c>
      <c r="O49" s="21" t="s">
        <v>183</v>
      </c>
      <c r="P49" s="4" t="s">
        <v>38</v>
      </c>
      <c r="Q49" s="114" t="s">
        <v>159</v>
      </c>
      <c r="R49" s="4"/>
      <c r="S49" s="4"/>
    </row>
    <row r="50" spans="1:19" ht="15.75">
      <c r="A50" s="166">
        <v>7</v>
      </c>
      <c r="B50" s="4" t="s">
        <v>54</v>
      </c>
      <c r="C50" s="209">
        <v>4</v>
      </c>
      <c r="D50" s="83" t="s">
        <v>178</v>
      </c>
      <c r="E50" s="209" t="s">
        <v>190</v>
      </c>
      <c r="F50" s="245">
        <v>152</v>
      </c>
      <c r="G50" s="118" t="s">
        <v>201</v>
      </c>
      <c r="H50" s="116">
        <v>10</v>
      </c>
      <c r="I50" s="193">
        <v>114</v>
      </c>
      <c r="J50" s="193">
        <v>95</v>
      </c>
      <c r="K50" s="114" t="s">
        <v>179</v>
      </c>
      <c r="L50" s="15" t="s">
        <v>28</v>
      </c>
      <c r="M50" s="5" t="s">
        <v>35</v>
      </c>
      <c r="N50" s="21" t="s">
        <v>194</v>
      </c>
      <c r="O50" s="21" t="s">
        <v>183</v>
      </c>
      <c r="P50" s="4" t="s">
        <v>38</v>
      </c>
      <c r="Q50" s="114" t="s">
        <v>159</v>
      </c>
      <c r="R50" s="4"/>
      <c r="S50" s="4"/>
    </row>
    <row r="51" spans="1:19" ht="15.75">
      <c r="A51" s="166">
        <v>8</v>
      </c>
      <c r="B51" s="4" t="s">
        <v>54</v>
      </c>
      <c r="C51" s="209">
        <v>4</v>
      </c>
      <c r="D51" s="83" t="s">
        <v>178</v>
      </c>
      <c r="E51" s="209" t="s">
        <v>190</v>
      </c>
      <c r="F51" s="245">
        <v>12</v>
      </c>
      <c r="G51" s="118" t="s">
        <v>201</v>
      </c>
      <c r="H51" s="116">
        <v>0.7</v>
      </c>
      <c r="I51" s="193">
        <v>12</v>
      </c>
      <c r="J51" s="193">
        <v>11</v>
      </c>
      <c r="K51" s="114" t="s">
        <v>179</v>
      </c>
      <c r="L51" s="15" t="s">
        <v>28</v>
      </c>
      <c r="M51" s="5" t="s">
        <v>35</v>
      </c>
      <c r="N51" s="21" t="s">
        <v>202</v>
      </c>
      <c r="O51" s="21" t="s">
        <v>183</v>
      </c>
      <c r="P51" s="4" t="s">
        <v>38</v>
      </c>
      <c r="Q51" s="114" t="s">
        <v>154</v>
      </c>
      <c r="R51" s="4"/>
      <c r="S51" s="4"/>
    </row>
    <row r="52" spans="1:19" ht="15.75">
      <c r="A52" s="166">
        <v>9</v>
      </c>
      <c r="B52" s="4" t="s">
        <v>54</v>
      </c>
      <c r="C52" s="209">
        <v>4</v>
      </c>
      <c r="D52" s="83" t="s">
        <v>178</v>
      </c>
      <c r="E52" s="209" t="s">
        <v>190</v>
      </c>
      <c r="F52" s="245">
        <v>30</v>
      </c>
      <c r="G52" s="118" t="s">
        <v>203</v>
      </c>
      <c r="H52" s="116">
        <v>3.6</v>
      </c>
      <c r="I52" s="193">
        <v>71</v>
      </c>
      <c r="J52" s="193">
        <v>64</v>
      </c>
      <c r="K52" s="114" t="s">
        <v>179</v>
      </c>
      <c r="L52" s="15" t="s">
        <v>28</v>
      </c>
      <c r="M52" s="5" t="s">
        <v>35</v>
      </c>
      <c r="N52" s="21" t="s">
        <v>202</v>
      </c>
      <c r="O52" s="21" t="s">
        <v>183</v>
      </c>
      <c r="P52" s="4" t="s">
        <v>38</v>
      </c>
      <c r="Q52" s="114" t="s">
        <v>158</v>
      </c>
      <c r="R52" s="4"/>
      <c r="S52" s="4"/>
    </row>
    <row r="53" spans="1:19" ht="16.5" thickBot="1">
      <c r="A53" s="166">
        <v>10</v>
      </c>
      <c r="B53" s="4" t="s">
        <v>54</v>
      </c>
      <c r="C53" s="209">
        <v>4</v>
      </c>
      <c r="D53" s="83" t="s">
        <v>178</v>
      </c>
      <c r="E53" s="209" t="s">
        <v>191</v>
      </c>
      <c r="F53" s="245">
        <v>99</v>
      </c>
      <c r="G53" s="118" t="s">
        <v>199</v>
      </c>
      <c r="H53" s="116">
        <v>1.4</v>
      </c>
      <c r="I53" s="193">
        <v>125</v>
      </c>
      <c r="J53" s="193">
        <v>109</v>
      </c>
      <c r="K53" s="114" t="s">
        <v>179</v>
      </c>
      <c r="L53" s="15" t="s">
        <v>28</v>
      </c>
      <c r="M53" s="5" t="s">
        <v>35</v>
      </c>
      <c r="N53" s="21" t="s">
        <v>202</v>
      </c>
      <c r="O53" s="21" t="s">
        <v>183</v>
      </c>
      <c r="P53" s="4" t="s">
        <v>116</v>
      </c>
      <c r="Q53" s="114" t="s">
        <v>198</v>
      </c>
      <c r="R53" s="4"/>
      <c r="S53" s="4"/>
    </row>
    <row r="54" spans="1:19" ht="16.5" thickBot="1">
      <c r="A54" s="156" t="s">
        <v>28</v>
      </c>
      <c r="B54" s="157" t="s">
        <v>69</v>
      </c>
      <c r="C54" s="157" t="s">
        <v>28</v>
      </c>
      <c r="D54" s="252" t="s">
        <v>178</v>
      </c>
      <c r="E54" s="269" t="s">
        <v>31</v>
      </c>
      <c r="F54" s="269"/>
      <c r="G54" s="270"/>
      <c r="H54" s="78">
        <f>SUM(H55:H74)</f>
        <v>51.7</v>
      </c>
      <c r="I54" s="79">
        <f>SUM(I55:I74)</f>
        <v>796</v>
      </c>
      <c r="J54" s="105">
        <f>SUM(J55:J74)</f>
        <v>667</v>
      </c>
      <c r="K54" s="157" t="s">
        <v>28</v>
      </c>
      <c r="L54" s="157" t="s">
        <v>28</v>
      </c>
      <c r="M54" s="158" t="s">
        <v>28</v>
      </c>
      <c r="N54" s="158" t="s">
        <v>28</v>
      </c>
      <c r="O54" s="158" t="s">
        <v>28</v>
      </c>
      <c r="P54" s="157" t="s">
        <v>28</v>
      </c>
      <c r="Q54" s="235" t="s">
        <v>28</v>
      </c>
      <c r="R54" s="81"/>
      <c r="S54" s="82"/>
    </row>
    <row r="55" spans="1:19" ht="15.75">
      <c r="A55" s="166">
        <v>1</v>
      </c>
      <c r="B55" s="83" t="s">
        <v>69</v>
      </c>
      <c r="C55" s="128">
        <v>2</v>
      </c>
      <c r="D55" s="83" t="s">
        <v>178</v>
      </c>
      <c r="E55" s="101" t="s">
        <v>190</v>
      </c>
      <c r="F55" s="244">
        <v>10</v>
      </c>
      <c r="G55" s="109">
        <v>4</v>
      </c>
      <c r="H55" s="110">
        <v>7</v>
      </c>
      <c r="I55" s="192">
        <v>92</v>
      </c>
      <c r="J55" s="211">
        <v>82</v>
      </c>
      <c r="K55" s="114" t="s">
        <v>179</v>
      </c>
      <c r="L55" s="15" t="s">
        <v>28</v>
      </c>
      <c r="M55" s="21" t="s">
        <v>35</v>
      </c>
      <c r="N55" s="21" t="s">
        <v>182</v>
      </c>
      <c r="O55" s="21" t="s">
        <v>183</v>
      </c>
      <c r="P55" s="83" t="s">
        <v>38</v>
      </c>
      <c r="Q55" s="114" t="s">
        <v>124</v>
      </c>
      <c r="R55" s="4"/>
      <c r="S55" s="4"/>
    </row>
    <row r="56" spans="1:19" ht="15.75">
      <c r="A56" s="168">
        <v>2</v>
      </c>
      <c r="B56" s="4" t="s">
        <v>69</v>
      </c>
      <c r="C56" s="113">
        <v>2</v>
      </c>
      <c r="D56" s="83" t="s">
        <v>178</v>
      </c>
      <c r="E56" s="94" t="s">
        <v>190</v>
      </c>
      <c r="F56" s="245">
        <v>12</v>
      </c>
      <c r="G56" s="115">
        <v>25</v>
      </c>
      <c r="H56" s="116">
        <v>0.8</v>
      </c>
      <c r="I56" s="193">
        <v>21</v>
      </c>
      <c r="J56" s="212">
        <v>11</v>
      </c>
      <c r="K56" s="114" t="s">
        <v>179</v>
      </c>
      <c r="L56" s="15" t="s">
        <v>28</v>
      </c>
      <c r="M56" s="5" t="s">
        <v>35</v>
      </c>
      <c r="N56" s="21" t="s">
        <v>182</v>
      </c>
      <c r="O56" s="21" t="s">
        <v>183</v>
      </c>
      <c r="P56" s="4" t="s">
        <v>38</v>
      </c>
      <c r="Q56" s="114" t="s">
        <v>124</v>
      </c>
      <c r="R56" s="4"/>
      <c r="S56" s="4"/>
    </row>
    <row r="57" spans="1:19" ht="15.75">
      <c r="A57" s="168">
        <v>3</v>
      </c>
      <c r="B57" s="4" t="s">
        <v>69</v>
      </c>
      <c r="C57" s="113">
        <v>2</v>
      </c>
      <c r="D57" s="83" t="s">
        <v>178</v>
      </c>
      <c r="E57" s="94" t="s">
        <v>190</v>
      </c>
      <c r="F57" s="245">
        <v>17</v>
      </c>
      <c r="G57" s="115">
        <v>18</v>
      </c>
      <c r="H57" s="116">
        <v>1.4</v>
      </c>
      <c r="I57" s="193">
        <v>21</v>
      </c>
      <c r="J57" s="212">
        <v>20</v>
      </c>
      <c r="K57" s="114" t="s">
        <v>179</v>
      </c>
      <c r="L57" s="15" t="s">
        <v>28</v>
      </c>
      <c r="M57" s="5" t="s">
        <v>35</v>
      </c>
      <c r="N57" s="21" t="s">
        <v>182</v>
      </c>
      <c r="O57" s="21" t="s">
        <v>183</v>
      </c>
      <c r="P57" s="4" t="s">
        <v>38</v>
      </c>
      <c r="Q57" s="114" t="s">
        <v>188</v>
      </c>
      <c r="R57" s="4"/>
      <c r="S57" s="4"/>
    </row>
    <row r="58" spans="1:19" ht="15.75">
      <c r="A58" s="168">
        <v>4</v>
      </c>
      <c r="B58" s="4" t="s">
        <v>69</v>
      </c>
      <c r="C58" s="113">
        <v>4</v>
      </c>
      <c r="D58" s="83" t="s">
        <v>178</v>
      </c>
      <c r="E58" s="94" t="s">
        <v>190</v>
      </c>
      <c r="F58" s="245">
        <v>25</v>
      </c>
      <c r="G58" s="115">
        <v>1</v>
      </c>
      <c r="H58" s="116">
        <v>2.6</v>
      </c>
      <c r="I58" s="193">
        <v>36</v>
      </c>
      <c r="J58" s="212">
        <v>32</v>
      </c>
      <c r="K58" s="114" t="s">
        <v>179</v>
      </c>
      <c r="L58" s="15" t="s">
        <v>28</v>
      </c>
      <c r="M58" s="5" t="s">
        <v>35</v>
      </c>
      <c r="N58" s="21" t="s">
        <v>182</v>
      </c>
      <c r="O58" s="21" t="s">
        <v>183</v>
      </c>
      <c r="P58" s="4" t="s">
        <v>38</v>
      </c>
      <c r="Q58" s="114" t="s">
        <v>188</v>
      </c>
      <c r="R58" s="4"/>
      <c r="S58" s="4"/>
    </row>
    <row r="59" spans="1:19" ht="15.75">
      <c r="A59" s="168">
        <v>5</v>
      </c>
      <c r="B59" s="4" t="s">
        <v>69</v>
      </c>
      <c r="C59" s="113">
        <v>4</v>
      </c>
      <c r="D59" s="83" t="s">
        <v>178</v>
      </c>
      <c r="E59" s="94" t="s">
        <v>190</v>
      </c>
      <c r="F59" s="245">
        <v>33</v>
      </c>
      <c r="G59" s="115">
        <v>14</v>
      </c>
      <c r="H59" s="116">
        <v>1.4</v>
      </c>
      <c r="I59" s="193">
        <v>12</v>
      </c>
      <c r="J59" s="212">
        <v>11</v>
      </c>
      <c r="K59" s="114" t="s">
        <v>179</v>
      </c>
      <c r="L59" s="15" t="s">
        <v>28</v>
      </c>
      <c r="M59" s="5" t="s">
        <v>35</v>
      </c>
      <c r="N59" s="21" t="s">
        <v>182</v>
      </c>
      <c r="O59" s="21" t="s">
        <v>183</v>
      </c>
      <c r="P59" s="4" t="s">
        <v>38</v>
      </c>
      <c r="Q59" s="114" t="s">
        <v>128</v>
      </c>
      <c r="R59" s="4"/>
      <c r="S59" s="4"/>
    </row>
    <row r="60" spans="1:19" ht="15.75">
      <c r="A60" s="168">
        <v>6</v>
      </c>
      <c r="B60" s="4" t="s">
        <v>69</v>
      </c>
      <c r="C60" s="113">
        <v>4</v>
      </c>
      <c r="D60" s="83" t="s">
        <v>178</v>
      </c>
      <c r="E60" s="94" t="s">
        <v>190</v>
      </c>
      <c r="F60" s="245">
        <v>33</v>
      </c>
      <c r="G60" s="115">
        <v>33</v>
      </c>
      <c r="H60" s="116">
        <v>2.7</v>
      </c>
      <c r="I60" s="193">
        <v>33</v>
      </c>
      <c r="J60" s="212">
        <v>30</v>
      </c>
      <c r="K60" s="114" t="s">
        <v>179</v>
      </c>
      <c r="L60" s="15" t="s">
        <v>28</v>
      </c>
      <c r="M60" s="5" t="s">
        <v>35</v>
      </c>
      <c r="N60" s="21" t="s">
        <v>182</v>
      </c>
      <c r="O60" s="21" t="s">
        <v>183</v>
      </c>
      <c r="P60" s="4" t="s">
        <v>38</v>
      </c>
      <c r="Q60" s="114" t="s">
        <v>124</v>
      </c>
      <c r="R60" s="4"/>
      <c r="S60" s="4"/>
    </row>
    <row r="61" spans="1:19" ht="15.75">
      <c r="A61" s="166">
        <v>7</v>
      </c>
      <c r="B61" s="4" t="s">
        <v>69</v>
      </c>
      <c r="C61" s="113">
        <v>4</v>
      </c>
      <c r="D61" s="83" t="s">
        <v>178</v>
      </c>
      <c r="E61" s="94" t="s">
        <v>190</v>
      </c>
      <c r="F61" s="245">
        <v>40</v>
      </c>
      <c r="G61" s="115">
        <v>7</v>
      </c>
      <c r="H61" s="116">
        <v>2.9</v>
      </c>
      <c r="I61" s="193">
        <v>44</v>
      </c>
      <c r="J61" s="212">
        <v>36</v>
      </c>
      <c r="K61" s="114" t="s">
        <v>179</v>
      </c>
      <c r="L61" s="15" t="s">
        <v>28</v>
      </c>
      <c r="M61" s="5" t="s">
        <v>35</v>
      </c>
      <c r="N61" s="21" t="s">
        <v>182</v>
      </c>
      <c r="O61" s="21" t="s">
        <v>183</v>
      </c>
      <c r="P61" s="4" t="s">
        <v>38</v>
      </c>
      <c r="Q61" s="114" t="s">
        <v>124</v>
      </c>
      <c r="R61" s="4"/>
      <c r="S61" s="4"/>
    </row>
    <row r="62" spans="1:19" ht="15.75">
      <c r="A62" s="168">
        <v>8</v>
      </c>
      <c r="B62" s="4" t="s">
        <v>69</v>
      </c>
      <c r="C62" s="113">
        <v>4</v>
      </c>
      <c r="D62" s="83" t="s">
        <v>178</v>
      </c>
      <c r="E62" s="94" t="s">
        <v>190</v>
      </c>
      <c r="F62" s="245">
        <v>41</v>
      </c>
      <c r="G62" s="115">
        <v>11</v>
      </c>
      <c r="H62" s="116">
        <v>3.3</v>
      </c>
      <c r="I62" s="193">
        <v>26</v>
      </c>
      <c r="J62" s="212">
        <v>22</v>
      </c>
      <c r="K62" s="114" t="s">
        <v>179</v>
      </c>
      <c r="L62" s="15" t="s">
        <v>28</v>
      </c>
      <c r="M62" s="5" t="s">
        <v>35</v>
      </c>
      <c r="N62" s="21" t="s">
        <v>182</v>
      </c>
      <c r="O62" s="21" t="s">
        <v>183</v>
      </c>
      <c r="P62" s="4" t="s">
        <v>38</v>
      </c>
      <c r="Q62" s="114" t="s">
        <v>124</v>
      </c>
      <c r="R62" s="4"/>
      <c r="S62" s="4"/>
    </row>
    <row r="63" spans="1:19" ht="15.75">
      <c r="A63" s="168">
        <v>9</v>
      </c>
      <c r="B63" s="4" t="s">
        <v>69</v>
      </c>
      <c r="C63" s="113">
        <v>4</v>
      </c>
      <c r="D63" s="83" t="s">
        <v>178</v>
      </c>
      <c r="E63" s="94" t="s">
        <v>190</v>
      </c>
      <c r="F63" s="245">
        <v>58</v>
      </c>
      <c r="G63" s="115">
        <v>4</v>
      </c>
      <c r="H63" s="116">
        <v>4.4000000000000004</v>
      </c>
      <c r="I63" s="193">
        <v>50</v>
      </c>
      <c r="J63" s="212">
        <v>45</v>
      </c>
      <c r="K63" s="114" t="s">
        <v>179</v>
      </c>
      <c r="L63" s="15" t="s">
        <v>28</v>
      </c>
      <c r="M63" s="5" t="s">
        <v>35</v>
      </c>
      <c r="N63" s="21" t="s">
        <v>182</v>
      </c>
      <c r="O63" s="21" t="s">
        <v>183</v>
      </c>
      <c r="P63" s="4" t="s">
        <v>38</v>
      </c>
      <c r="Q63" s="114" t="s">
        <v>184</v>
      </c>
      <c r="R63" s="4"/>
      <c r="S63" s="4"/>
    </row>
    <row r="64" spans="1:19" ht="15.75">
      <c r="A64" s="168">
        <v>10</v>
      </c>
      <c r="B64" s="4" t="s">
        <v>69</v>
      </c>
      <c r="C64" s="113">
        <v>4</v>
      </c>
      <c r="D64" s="83" t="s">
        <v>178</v>
      </c>
      <c r="E64" s="94" t="s">
        <v>191</v>
      </c>
      <c r="F64" s="245">
        <v>46</v>
      </c>
      <c r="G64" s="115">
        <v>13</v>
      </c>
      <c r="H64" s="116">
        <v>0.7</v>
      </c>
      <c r="I64" s="193">
        <v>18</v>
      </c>
      <c r="J64" s="212">
        <v>17</v>
      </c>
      <c r="K64" s="114" t="s">
        <v>179</v>
      </c>
      <c r="L64" s="15" t="s">
        <v>28</v>
      </c>
      <c r="M64" s="5" t="s">
        <v>35</v>
      </c>
      <c r="N64" s="21" t="s">
        <v>182</v>
      </c>
      <c r="O64" s="21" t="s">
        <v>183</v>
      </c>
      <c r="P64" s="4" t="s">
        <v>38</v>
      </c>
      <c r="Q64" s="114" t="s">
        <v>128</v>
      </c>
      <c r="R64" s="4"/>
      <c r="S64" s="4"/>
    </row>
    <row r="65" spans="1:19" ht="15.75">
      <c r="A65" s="168">
        <v>11</v>
      </c>
      <c r="B65" s="4" t="s">
        <v>69</v>
      </c>
      <c r="C65" s="113">
        <v>4</v>
      </c>
      <c r="D65" s="83" t="s">
        <v>178</v>
      </c>
      <c r="E65" s="94" t="s">
        <v>190</v>
      </c>
      <c r="F65" s="245">
        <v>60</v>
      </c>
      <c r="G65" s="115">
        <v>13</v>
      </c>
      <c r="H65" s="116">
        <v>3.3</v>
      </c>
      <c r="I65" s="193">
        <v>39</v>
      </c>
      <c r="J65" s="212">
        <v>33</v>
      </c>
      <c r="K65" s="114" t="s">
        <v>179</v>
      </c>
      <c r="L65" s="15" t="s">
        <v>28</v>
      </c>
      <c r="M65" s="5" t="s">
        <v>35</v>
      </c>
      <c r="N65" s="5" t="s">
        <v>185</v>
      </c>
      <c r="O65" s="21" t="s">
        <v>183</v>
      </c>
      <c r="P65" s="4" t="s">
        <v>38</v>
      </c>
      <c r="Q65" s="114" t="s">
        <v>184</v>
      </c>
      <c r="R65" s="4"/>
      <c r="S65" s="4"/>
    </row>
    <row r="66" spans="1:19" ht="15.75">
      <c r="A66" s="168">
        <v>12</v>
      </c>
      <c r="B66" s="4" t="s">
        <v>69</v>
      </c>
      <c r="C66" s="113">
        <v>4</v>
      </c>
      <c r="D66" s="83" t="s">
        <v>178</v>
      </c>
      <c r="E66" s="94" t="s">
        <v>190</v>
      </c>
      <c r="F66" s="245">
        <v>61</v>
      </c>
      <c r="G66" s="253" t="s">
        <v>186</v>
      </c>
      <c r="H66" s="116">
        <v>3.7</v>
      </c>
      <c r="I66" s="193">
        <v>71</v>
      </c>
      <c r="J66" s="212">
        <v>64</v>
      </c>
      <c r="K66" s="114" t="s">
        <v>179</v>
      </c>
      <c r="L66" s="15" t="s">
        <v>28</v>
      </c>
      <c r="M66" s="5" t="s">
        <v>35</v>
      </c>
      <c r="N66" s="5" t="s">
        <v>185</v>
      </c>
      <c r="O66" s="21" t="s">
        <v>183</v>
      </c>
      <c r="P66" s="4" t="s">
        <v>38</v>
      </c>
      <c r="Q66" s="114" t="s">
        <v>184</v>
      </c>
      <c r="R66" s="4"/>
      <c r="S66" s="4"/>
    </row>
    <row r="67" spans="1:19" ht="15.75">
      <c r="A67" s="166">
        <v>13</v>
      </c>
      <c r="B67" s="4" t="s">
        <v>69</v>
      </c>
      <c r="C67" s="113">
        <v>4</v>
      </c>
      <c r="D67" s="83" t="s">
        <v>178</v>
      </c>
      <c r="E67" s="94" t="s">
        <v>190</v>
      </c>
      <c r="F67" s="245">
        <v>61</v>
      </c>
      <c r="G67" s="253" t="s">
        <v>187</v>
      </c>
      <c r="H67" s="116">
        <v>0.3</v>
      </c>
      <c r="I67" s="193">
        <v>8</v>
      </c>
      <c r="J67" s="212">
        <v>8</v>
      </c>
      <c r="K67" s="114" t="s">
        <v>179</v>
      </c>
      <c r="L67" s="15" t="s">
        <v>28</v>
      </c>
      <c r="M67" s="5" t="s">
        <v>35</v>
      </c>
      <c r="N67" s="5" t="s">
        <v>185</v>
      </c>
      <c r="O67" s="21" t="s">
        <v>183</v>
      </c>
      <c r="P67" s="4" t="s">
        <v>38</v>
      </c>
      <c r="Q67" s="114" t="s">
        <v>184</v>
      </c>
      <c r="R67" s="4"/>
      <c r="S67" s="4"/>
    </row>
    <row r="68" spans="1:19" ht="15.75">
      <c r="A68" s="168">
        <v>14</v>
      </c>
      <c r="B68" s="4" t="s">
        <v>69</v>
      </c>
      <c r="C68" s="113">
        <v>3</v>
      </c>
      <c r="D68" s="83" t="s">
        <v>178</v>
      </c>
      <c r="E68" s="94" t="s">
        <v>190</v>
      </c>
      <c r="F68" s="245">
        <v>63</v>
      </c>
      <c r="G68" s="115">
        <v>11</v>
      </c>
      <c r="H68" s="116">
        <v>1.5</v>
      </c>
      <c r="I68" s="193">
        <v>93</v>
      </c>
      <c r="J68" s="212">
        <v>67</v>
      </c>
      <c r="K68" s="114" t="s">
        <v>179</v>
      </c>
      <c r="L68" s="15" t="s">
        <v>28</v>
      </c>
      <c r="M68" s="5" t="s">
        <v>35</v>
      </c>
      <c r="N68" s="5" t="s">
        <v>185</v>
      </c>
      <c r="O68" s="21" t="s">
        <v>183</v>
      </c>
      <c r="P68" s="4" t="s">
        <v>38</v>
      </c>
      <c r="Q68" s="114" t="s">
        <v>132</v>
      </c>
      <c r="R68" s="4"/>
      <c r="S68" s="4"/>
    </row>
    <row r="69" spans="1:19" ht="15.75">
      <c r="A69" s="168">
        <v>15</v>
      </c>
      <c r="B69" s="4" t="s">
        <v>69</v>
      </c>
      <c r="C69" s="113">
        <v>3</v>
      </c>
      <c r="D69" s="83" t="s">
        <v>178</v>
      </c>
      <c r="E69" s="94" t="s">
        <v>191</v>
      </c>
      <c r="F69" s="245">
        <v>67</v>
      </c>
      <c r="G69" s="115">
        <v>9</v>
      </c>
      <c r="H69" s="116">
        <v>0.8</v>
      </c>
      <c r="I69" s="193">
        <v>26</v>
      </c>
      <c r="J69" s="212">
        <v>22</v>
      </c>
      <c r="K69" s="114" t="s">
        <v>179</v>
      </c>
      <c r="L69" s="15" t="s">
        <v>28</v>
      </c>
      <c r="M69" s="5" t="s">
        <v>35</v>
      </c>
      <c r="N69" s="5" t="s">
        <v>189</v>
      </c>
      <c r="O69" s="21" t="s">
        <v>183</v>
      </c>
      <c r="P69" s="4" t="s">
        <v>38</v>
      </c>
      <c r="Q69" s="114" t="s">
        <v>132</v>
      </c>
      <c r="R69" s="4"/>
      <c r="S69" s="4"/>
    </row>
    <row r="70" spans="1:19" ht="15.75">
      <c r="A70" s="168">
        <v>16</v>
      </c>
      <c r="B70" s="4" t="s">
        <v>69</v>
      </c>
      <c r="C70" s="113">
        <v>4</v>
      </c>
      <c r="D70" s="83" t="s">
        <v>178</v>
      </c>
      <c r="E70" s="94" t="s">
        <v>190</v>
      </c>
      <c r="F70" s="245">
        <v>72</v>
      </c>
      <c r="G70" s="115">
        <v>6</v>
      </c>
      <c r="H70" s="116">
        <v>3.1</v>
      </c>
      <c r="I70" s="193">
        <v>70</v>
      </c>
      <c r="J70" s="212">
        <v>55</v>
      </c>
      <c r="K70" s="114" t="s">
        <v>179</v>
      </c>
      <c r="L70" s="15" t="s">
        <v>28</v>
      </c>
      <c r="M70" s="5" t="s">
        <v>35</v>
      </c>
      <c r="N70" s="5" t="s">
        <v>189</v>
      </c>
      <c r="O70" s="21" t="s">
        <v>183</v>
      </c>
      <c r="P70" s="4" t="s">
        <v>38</v>
      </c>
      <c r="Q70" s="114" t="s">
        <v>133</v>
      </c>
      <c r="R70" s="4"/>
      <c r="S70" s="4"/>
    </row>
    <row r="71" spans="1:19" ht="15.75">
      <c r="A71" s="168">
        <v>17</v>
      </c>
      <c r="B71" s="4" t="s">
        <v>69</v>
      </c>
      <c r="C71" s="113">
        <v>2</v>
      </c>
      <c r="D71" s="83" t="s">
        <v>178</v>
      </c>
      <c r="E71" s="94" t="s">
        <v>190</v>
      </c>
      <c r="F71" s="245">
        <v>11</v>
      </c>
      <c r="G71" s="115">
        <v>22</v>
      </c>
      <c r="H71" s="116">
        <v>2.2999999999999998</v>
      </c>
      <c r="I71" s="193">
        <v>25</v>
      </c>
      <c r="J71" s="212">
        <v>16</v>
      </c>
      <c r="K71" s="114" t="s">
        <v>179</v>
      </c>
      <c r="L71" s="15" t="s">
        <v>28</v>
      </c>
      <c r="M71" s="5" t="s">
        <v>35</v>
      </c>
      <c r="N71" s="5" t="s">
        <v>212</v>
      </c>
      <c r="O71" s="5" t="s">
        <v>213</v>
      </c>
      <c r="P71" s="4" t="s">
        <v>38</v>
      </c>
      <c r="Q71" s="114" t="s">
        <v>124</v>
      </c>
      <c r="R71" s="4"/>
      <c r="S71" s="4"/>
    </row>
    <row r="72" spans="1:19" ht="15.75">
      <c r="A72" s="166">
        <v>18</v>
      </c>
      <c r="B72" s="4" t="s">
        <v>69</v>
      </c>
      <c r="C72" s="113">
        <v>4</v>
      </c>
      <c r="D72" s="83" t="s">
        <v>178</v>
      </c>
      <c r="E72" s="94" t="s">
        <v>190</v>
      </c>
      <c r="F72" s="245">
        <v>42</v>
      </c>
      <c r="G72" s="115">
        <v>21</v>
      </c>
      <c r="H72" s="116">
        <v>2.1</v>
      </c>
      <c r="I72" s="193">
        <v>26</v>
      </c>
      <c r="J72" s="212">
        <v>24</v>
      </c>
      <c r="K72" s="114" t="s">
        <v>179</v>
      </c>
      <c r="L72" s="15" t="s">
        <v>28</v>
      </c>
      <c r="M72" s="5" t="s">
        <v>35</v>
      </c>
      <c r="N72" s="5" t="s">
        <v>214</v>
      </c>
      <c r="O72" s="5" t="s">
        <v>215</v>
      </c>
      <c r="P72" s="4" t="s">
        <v>38</v>
      </c>
      <c r="Q72" s="114" t="s">
        <v>128</v>
      </c>
      <c r="R72" s="4"/>
      <c r="S72" s="4"/>
    </row>
    <row r="73" spans="1:19" ht="15.75">
      <c r="A73" s="168">
        <v>19</v>
      </c>
      <c r="B73" s="4" t="s">
        <v>69</v>
      </c>
      <c r="C73" s="113">
        <v>4</v>
      </c>
      <c r="D73" s="83" t="s">
        <v>178</v>
      </c>
      <c r="E73" s="94" t="s">
        <v>190</v>
      </c>
      <c r="F73" s="245">
        <v>59</v>
      </c>
      <c r="G73" s="115">
        <v>10</v>
      </c>
      <c r="H73" s="116">
        <v>2.7</v>
      </c>
      <c r="I73" s="193">
        <v>30</v>
      </c>
      <c r="J73" s="212">
        <v>26</v>
      </c>
      <c r="K73" s="114" t="s">
        <v>179</v>
      </c>
      <c r="L73" s="15" t="s">
        <v>28</v>
      </c>
      <c r="M73" s="5" t="s">
        <v>35</v>
      </c>
      <c r="N73" s="5" t="s">
        <v>214</v>
      </c>
      <c r="O73" s="5" t="s">
        <v>215</v>
      </c>
      <c r="P73" s="4" t="s">
        <v>38</v>
      </c>
      <c r="Q73" s="114" t="s">
        <v>184</v>
      </c>
      <c r="R73" s="4"/>
      <c r="S73" s="4"/>
    </row>
    <row r="74" spans="1:19" ht="16.5" thickBot="1">
      <c r="A74" s="168">
        <v>20</v>
      </c>
      <c r="B74" s="4" t="s">
        <v>69</v>
      </c>
      <c r="C74" s="113">
        <v>3</v>
      </c>
      <c r="D74" s="83" t="s">
        <v>178</v>
      </c>
      <c r="E74" s="94" t="s">
        <v>190</v>
      </c>
      <c r="F74" s="245">
        <v>65</v>
      </c>
      <c r="G74" s="115">
        <v>6</v>
      </c>
      <c r="H74" s="116">
        <v>4.7</v>
      </c>
      <c r="I74" s="193">
        <v>55</v>
      </c>
      <c r="J74" s="212">
        <v>46</v>
      </c>
      <c r="K74" s="114" t="s">
        <v>179</v>
      </c>
      <c r="L74" s="15" t="s">
        <v>28</v>
      </c>
      <c r="M74" s="5" t="s">
        <v>35</v>
      </c>
      <c r="N74" s="5" t="s">
        <v>214</v>
      </c>
      <c r="O74" s="5" t="s">
        <v>215</v>
      </c>
      <c r="P74" s="4" t="s">
        <v>38</v>
      </c>
      <c r="Q74" s="114" t="s">
        <v>132</v>
      </c>
      <c r="R74" s="4"/>
      <c r="S74" s="4"/>
    </row>
    <row r="75" spans="1:19" ht="19.5" thickBot="1">
      <c r="A75" s="282" t="s">
        <v>181</v>
      </c>
      <c r="B75" s="283"/>
      <c r="C75" s="283"/>
      <c r="D75" s="283"/>
      <c r="E75" s="283"/>
      <c r="F75" s="283"/>
      <c r="G75" s="284"/>
      <c r="H75" s="216">
        <f>H31+H39+H43+H54</f>
        <v>166.7</v>
      </c>
      <c r="I75" s="217">
        <f>I31+I39+I43+I54</f>
        <v>2773</v>
      </c>
      <c r="J75" s="217">
        <f>J31+J39+J43+J54</f>
        <v>2300</v>
      </c>
      <c r="K75" s="185" t="s">
        <v>28</v>
      </c>
      <c r="L75" s="185" t="s">
        <v>28</v>
      </c>
      <c r="M75" s="186" t="s">
        <v>28</v>
      </c>
      <c r="N75" s="186" t="s">
        <v>28</v>
      </c>
      <c r="O75" s="186" t="s">
        <v>28</v>
      </c>
      <c r="P75" s="185" t="s">
        <v>28</v>
      </c>
      <c r="Q75" s="237" t="s">
        <v>28</v>
      </c>
      <c r="R75" s="154"/>
      <c r="S75" s="155"/>
    </row>
    <row r="76" spans="1:19" ht="19.5" thickBot="1">
      <c r="A76" s="294" t="s">
        <v>174</v>
      </c>
      <c r="B76" s="295"/>
      <c r="C76" s="295"/>
      <c r="D76" s="295"/>
      <c r="E76" s="295"/>
      <c r="F76" s="295"/>
      <c r="G76" s="295"/>
      <c r="H76" s="218">
        <f>H22+H25+H30+H75</f>
        <v>199.89999999999998</v>
      </c>
      <c r="I76" s="219">
        <f>I22+I25+I30+I75</f>
        <v>3412</v>
      </c>
      <c r="J76" s="218">
        <f>J22+J25+J30+J75</f>
        <v>2817</v>
      </c>
      <c r="K76" s="220" t="s">
        <v>28</v>
      </c>
      <c r="L76" s="220" t="s">
        <v>28</v>
      </c>
      <c r="M76" s="221" t="s">
        <v>28</v>
      </c>
      <c r="N76" s="221" t="s">
        <v>28</v>
      </c>
      <c r="O76" s="221" t="s">
        <v>28</v>
      </c>
      <c r="P76" s="220" t="s">
        <v>28</v>
      </c>
      <c r="Q76" s="238" t="s">
        <v>28</v>
      </c>
      <c r="R76" s="222"/>
      <c r="S76" s="223"/>
    </row>
    <row r="77" spans="1:19" ht="19.5" thickBot="1">
      <c r="A77" s="287" t="s">
        <v>175</v>
      </c>
      <c r="B77" s="288"/>
      <c r="C77" s="288"/>
      <c r="D77" s="288"/>
      <c r="E77" s="288"/>
      <c r="F77" s="288"/>
      <c r="G77" s="288"/>
      <c r="H77" s="224">
        <f>H15+H76</f>
        <v>208.99999999999997</v>
      </c>
      <c r="I77" s="225">
        <f>I15+I76</f>
        <v>6417</v>
      </c>
      <c r="J77" s="225">
        <f>J15+J76</f>
        <v>5306</v>
      </c>
      <c r="K77" s="226" t="s">
        <v>28</v>
      </c>
      <c r="L77" s="226" t="s">
        <v>28</v>
      </c>
      <c r="M77" s="227" t="s">
        <v>28</v>
      </c>
      <c r="N77" s="227" t="s">
        <v>28</v>
      </c>
      <c r="O77" s="227" t="s">
        <v>28</v>
      </c>
      <c r="P77" s="226" t="s">
        <v>28</v>
      </c>
      <c r="Q77" s="239" t="s">
        <v>28</v>
      </c>
      <c r="R77" s="222"/>
      <c r="S77" s="223"/>
    </row>
    <row r="78" spans="1:19">
      <c r="A78" s="228"/>
      <c r="B78" s="228"/>
      <c r="C78" s="229"/>
      <c r="D78" s="229"/>
      <c r="E78" s="229"/>
      <c r="F78" s="228"/>
      <c r="G78" s="230"/>
      <c r="H78" s="229"/>
      <c r="I78" s="229"/>
      <c r="J78" s="229"/>
      <c r="K78" s="228"/>
      <c r="L78" s="228"/>
      <c r="M78" s="230"/>
      <c r="N78" s="230"/>
      <c r="O78" s="230"/>
      <c r="P78" s="228"/>
      <c r="Q78" s="240"/>
      <c r="R78" s="228"/>
      <c r="S78" s="228"/>
    </row>
    <row r="79" spans="1:19" ht="18.75">
      <c r="A79" s="276" t="s">
        <v>176</v>
      </c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28"/>
      <c r="S79" s="228"/>
    </row>
    <row r="80" spans="1:19">
      <c r="A80" s="228"/>
      <c r="B80" s="228"/>
      <c r="C80" s="228"/>
      <c r="D80" s="228"/>
      <c r="E80" s="228"/>
      <c r="F80" s="228"/>
      <c r="G80" s="230"/>
      <c r="H80" s="228"/>
      <c r="I80" s="228"/>
      <c r="J80" s="228"/>
      <c r="K80" s="228"/>
      <c r="L80" s="228"/>
      <c r="M80" s="230"/>
      <c r="N80" s="230"/>
      <c r="O80" s="230"/>
      <c r="P80" s="228"/>
      <c r="Q80" s="240"/>
      <c r="R80" s="228"/>
      <c r="S80" s="228"/>
    </row>
    <row r="81" spans="1:19">
      <c r="A81" s="228"/>
      <c r="B81" s="228"/>
      <c r="C81" s="229"/>
      <c r="D81" s="229"/>
      <c r="E81" s="229"/>
      <c r="F81" s="228"/>
      <c r="G81" s="230"/>
      <c r="H81" s="229"/>
      <c r="I81" s="229"/>
      <c r="J81" s="229"/>
      <c r="K81" s="228"/>
      <c r="L81" s="228"/>
      <c r="M81" s="230"/>
      <c r="N81" s="230"/>
      <c r="O81" s="230"/>
      <c r="P81" s="228"/>
      <c r="Q81" s="240"/>
      <c r="R81" s="228"/>
      <c r="S81" s="228"/>
    </row>
  </sheetData>
  <mergeCells count="37">
    <mergeCell ref="E54:G54"/>
    <mergeCell ref="A75:G75"/>
    <mergeCell ref="A76:G76"/>
    <mergeCell ref="A77:G77"/>
    <mergeCell ref="E23:G23"/>
    <mergeCell ref="A25:G25"/>
    <mergeCell ref="E26:G26"/>
    <mergeCell ref="E17:G17"/>
    <mergeCell ref="A22:G22"/>
    <mergeCell ref="A79:Q79"/>
    <mergeCell ref="A30:G30"/>
    <mergeCell ref="E31:G31"/>
    <mergeCell ref="E39:G39"/>
    <mergeCell ref="E43:G43"/>
    <mergeCell ref="A15:G15"/>
    <mergeCell ref="A16:S16"/>
    <mergeCell ref="S4:S5"/>
    <mergeCell ref="A7:S7"/>
    <mergeCell ref="E8:G8"/>
    <mergeCell ref="E10:G10"/>
    <mergeCell ref="E13:G13"/>
    <mergeCell ref="H4:H5"/>
    <mergeCell ref="I4:J4"/>
    <mergeCell ref="K4:L4"/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  <mergeCell ref="M4:O4"/>
    <mergeCell ref="P4:Q4"/>
    <mergeCell ref="R4:R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S55"/>
  <sheetViews>
    <sheetView workbookViewId="0">
      <selection activeCell="A2" sqref="A2:S2"/>
    </sheetView>
  </sheetViews>
  <sheetFormatPr defaultRowHeight="15"/>
  <cols>
    <col min="1" max="1" width="4.7109375" customWidth="1"/>
    <col min="2" max="2" width="18" customWidth="1"/>
    <col min="3" max="3" width="3.7109375" customWidth="1"/>
    <col min="4" max="4" width="21.28515625" customWidth="1"/>
    <col min="5" max="5" width="4.7109375" customWidth="1"/>
    <col min="6" max="6" width="4.28515625" customWidth="1"/>
    <col min="7" max="7" width="4.5703125" customWidth="1"/>
    <col min="8" max="8" width="8.28515625" customWidth="1"/>
    <col min="9" max="9" width="8.5703125" customWidth="1"/>
    <col min="10" max="10" width="10.28515625" customWidth="1"/>
    <col min="11" max="11" width="14.42578125" customWidth="1"/>
    <col min="16" max="16" width="15.7109375" customWidth="1"/>
    <col min="17" max="17" width="31.28515625" style="241" customWidth="1"/>
    <col min="18" max="18" width="17" customWidth="1"/>
  </cols>
  <sheetData>
    <row r="1" spans="1:19" ht="15.75" customHeight="1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1:19" ht="36.75" customHeight="1">
      <c r="A2" s="259" t="s">
        <v>258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</row>
    <row r="3" spans="1:19" ht="15.75" customHeight="1">
      <c r="A3" s="260" t="s">
        <v>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19" ht="15.75">
      <c r="A4" s="261" t="s">
        <v>3</v>
      </c>
      <c r="B4" s="261" t="s">
        <v>4</v>
      </c>
      <c r="C4" s="261" t="s">
        <v>5</v>
      </c>
      <c r="D4" s="261" t="s">
        <v>6</v>
      </c>
      <c r="E4" s="262" t="s">
        <v>7</v>
      </c>
      <c r="F4" s="262" t="s">
        <v>8</v>
      </c>
      <c r="G4" s="263" t="s">
        <v>9</v>
      </c>
      <c r="H4" s="262" t="s">
        <v>10</v>
      </c>
      <c r="I4" s="271" t="s">
        <v>11</v>
      </c>
      <c r="J4" s="271"/>
      <c r="K4" s="271" t="s">
        <v>12</v>
      </c>
      <c r="L4" s="271"/>
      <c r="M4" s="264" t="s">
        <v>13</v>
      </c>
      <c r="N4" s="264"/>
      <c r="O4" s="264"/>
      <c r="P4" s="271" t="s">
        <v>14</v>
      </c>
      <c r="Q4" s="271"/>
      <c r="R4" s="262" t="s">
        <v>15</v>
      </c>
      <c r="S4" s="262" t="s">
        <v>16</v>
      </c>
    </row>
    <row r="5" spans="1:19" ht="102.75">
      <c r="A5" s="261"/>
      <c r="B5" s="261"/>
      <c r="C5" s="261"/>
      <c r="D5" s="261"/>
      <c r="E5" s="262"/>
      <c r="F5" s="262"/>
      <c r="G5" s="263"/>
      <c r="H5" s="262"/>
      <c r="I5" s="1" t="s">
        <v>17</v>
      </c>
      <c r="J5" s="1" t="s">
        <v>18</v>
      </c>
      <c r="K5" s="1" t="s">
        <v>19</v>
      </c>
      <c r="L5" s="1" t="s">
        <v>20</v>
      </c>
      <c r="M5" s="2" t="s">
        <v>21</v>
      </c>
      <c r="N5" s="2" t="s">
        <v>22</v>
      </c>
      <c r="O5" s="2" t="s">
        <v>23</v>
      </c>
      <c r="P5" s="3" t="s">
        <v>24</v>
      </c>
      <c r="Q5" s="114" t="s">
        <v>25</v>
      </c>
      <c r="R5" s="262"/>
      <c r="S5" s="262"/>
    </row>
    <row r="6" spans="1:19" ht="15.75" thickBo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 t="s">
        <v>26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4">
        <v>16</v>
      </c>
      <c r="Q6" s="114">
        <v>17</v>
      </c>
      <c r="R6" s="4">
        <v>18</v>
      </c>
      <c r="S6" s="4">
        <v>19</v>
      </c>
    </row>
    <row r="7" spans="1:19" ht="19.5" thickBot="1">
      <c r="A7" s="265" t="s">
        <v>27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7"/>
      <c r="S7" s="268"/>
    </row>
    <row r="8" spans="1:19" ht="16.5" thickBot="1">
      <c r="A8" s="6" t="s">
        <v>28</v>
      </c>
      <c r="B8" s="7" t="s">
        <v>45</v>
      </c>
      <c r="C8" s="7" t="s">
        <v>28</v>
      </c>
      <c r="D8" s="7" t="s">
        <v>30</v>
      </c>
      <c r="E8" s="269" t="s">
        <v>31</v>
      </c>
      <c r="F8" s="269"/>
      <c r="G8" s="270"/>
      <c r="H8" s="37">
        <f>SUM(H9:H11)</f>
        <v>5.3999999999999995</v>
      </c>
      <c r="I8" s="38">
        <f>SUM(I9:I11)</f>
        <v>2339</v>
      </c>
      <c r="J8" s="39">
        <f>SUM(J9:J11)</f>
        <v>2055</v>
      </c>
      <c r="K8" s="7" t="s">
        <v>28</v>
      </c>
      <c r="L8" s="7" t="s">
        <v>28</v>
      </c>
      <c r="M8" s="11" t="s">
        <v>28</v>
      </c>
      <c r="N8" s="11" t="s">
        <v>28</v>
      </c>
      <c r="O8" s="11" t="s">
        <v>28</v>
      </c>
      <c r="P8" s="7" t="s">
        <v>28</v>
      </c>
      <c r="Q8" s="234" t="s">
        <v>28</v>
      </c>
      <c r="R8" s="12"/>
      <c r="S8" s="13"/>
    </row>
    <row r="9" spans="1:19" ht="15.75">
      <c r="A9" s="14">
        <v>1</v>
      </c>
      <c r="B9" s="15" t="s">
        <v>45</v>
      </c>
      <c r="C9" s="16">
        <v>4</v>
      </c>
      <c r="D9" s="15" t="s">
        <v>30</v>
      </c>
      <c r="E9" s="16" t="s">
        <v>42</v>
      </c>
      <c r="F9" s="248">
        <v>35</v>
      </c>
      <c r="G9" s="17">
        <v>15</v>
      </c>
      <c r="H9" s="40">
        <v>4.8</v>
      </c>
      <c r="I9" s="41">
        <v>2013</v>
      </c>
      <c r="J9" s="41">
        <v>1772</v>
      </c>
      <c r="K9" s="15" t="s">
        <v>34</v>
      </c>
      <c r="L9" s="15" t="s">
        <v>28</v>
      </c>
      <c r="M9" s="42" t="s">
        <v>35</v>
      </c>
      <c r="N9" s="43" t="s">
        <v>238</v>
      </c>
      <c r="O9" s="43" t="s">
        <v>239</v>
      </c>
      <c r="P9" s="15" t="s">
        <v>38</v>
      </c>
      <c r="Q9" s="232" t="s">
        <v>48</v>
      </c>
      <c r="R9" s="22"/>
      <c r="S9" s="23"/>
    </row>
    <row r="10" spans="1:19" ht="15.75">
      <c r="A10" s="24">
        <v>2</v>
      </c>
      <c r="B10" s="22" t="s">
        <v>45</v>
      </c>
      <c r="C10" s="25">
        <v>4</v>
      </c>
      <c r="D10" s="22" t="s">
        <v>30</v>
      </c>
      <c r="E10" s="25" t="s">
        <v>240</v>
      </c>
      <c r="F10" s="246">
        <v>41</v>
      </c>
      <c r="G10" s="48" t="s">
        <v>241</v>
      </c>
      <c r="H10" s="44">
        <v>0.3</v>
      </c>
      <c r="I10" s="45">
        <v>206</v>
      </c>
      <c r="J10" s="45">
        <v>179</v>
      </c>
      <c r="K10" s="22" t="s">
        <v>34</v>
      </c>
      <c r="L10" s="22" t="s">
        <v>28</v>
      </c>
      <c r="M10" s="46" t="s">
        <v>35</v>
      </c>
      <c r="N10" s="43" t="s">
        <v>238</v>
      </c>
      <c r="O10" s="43" t="s">
        <v>239</v>
      </c>
      <c r="P10" s="22" t="s">
        <v>38</v>
      </c>
      <c r="Q10" s="232" t="s">
        <v>48</v>
      </c>
      <c r="R10" s="22"/>
      <c r="S10" s="23"/>
    </row>
    <row r="11" spans="1:19" ht="16.5" thickBot="1">
      <c r="A11" s="24">
        <v>3</v>
      </c>
      <c r="B11" s="22" t="s">
        <v>45</v>
      </c>
      <c r="C11" s="25">
        <v>4</v>
      </c>
      <c r="D11" s="22" t="s">
        <v>30</v>
      </c>
      <c r="E11" s="25" t="s">
        <v>55</v>
      </c>
      <c r="F11" s="246">
        <v>48</v>
      </c>
      <c r="G11" s="48" t="s">
        <v>96</v>
      </c>
      <c r="H11" s="44">
        <v>0.3</v>
      </c>
      <c r="I11" s="45">
        <v>120</v>
      </c>
      <c r="J11" s="45">
        <v>104</v>
      </c>
      <c r="K11" s="22" t="s">
        <v>34</v>
      </c>
      <c r="L11" s="22" t="s">
        <v>28</v>
      </c>
      <c r="M11" s="46" t="s">
        <v>35</v>
      </c>
      <c r="N11" s="43" t="s">
        <v>238</v>
      </c>
      <c r="O11" s="43" t="s">
        <v>239</v>
      </c>
      <c r="P11" s="22" t="s">
        <v>38</v>
      </c>
      <c r="Q11" s="232" t="s">
        <v>48</v>
      </c>
      <c r="R11" s="22"/>
      <c r="S11" s="23"/>
    </row>
    <row r="12" spans="1:19" ht="16.5" thickBot="1">
      <c r="A12" s="6" t="s">
        <v>28</v>
      </c>
      <c r="B12" s="7" t="s">
        <v>54</v>
      </c>
      <c r="C12" s="7" t="s">
        <v>28</v>
      </c>
      <c r="D12" s="7" t="s">
        <v>30</v>
      </c>
      <c r="E12" s="269" t="s">
        <v>31</v>
      </c>
      <c r="F12" s="269"/>
      <c r="G12" s="270"/>
      <c r="H12" s="37">
        <f>SUM(H13:H15)</f>
        <v>7.8000000000000007</v>
      </c>
      <c r="I12" s="38">
        <f>SUM(I13:I15)</f>
        <v>2766</v>
      </c>
      <c r="J12" s="39">
        <f>SUM(J13:J15)</f>
        <v>2318</v>
      </c>
      <c r="K12" s="7" t="s">
        <v>28</v>
      </c>
      <c r="L12" s="7" t="s">
        <v>28</v>
      </c>
      <c r="M12" s="11" t="s">
        <v>28</v>
      </c>
      <c r="N12" s="11" t="s">
        <v>28</v>
      </c>
      <c r="O12" s="11" t="s">
        <v>28</v>
      </c>
      <c r="P12" s="7" t="s">
        <v>28</v>
      </c>
      <c r="Q12" s="234" t="s">
        <v>28</v>
      </c>
      <c r="R12" s="12"/>
      <c r="S12" s="13"/>
    </row>
    <row r="13" spans="1:19" ht="15.75">
      <c r="A13" s="14">
        <v>1</v>
      </c>
      <c r="B13" s="15" t="s">
        <v>54</v>
      </c>
      <c r="C13" s="16">
        <v>4</v>
      </c>
      <c r="D13" s="15" t="s">
        <v>30</v>
      </c>
      <c r="E13" s="16" t="s">
        <v>55</v>
      </c>
      <c r="F13" s="242">
        <v>47</v>
      </c>
      <c r="G13" s="54" t="s">
        <v>81</v>
      </c>
      <c r="H13" s="53">
        <v>0.8</v>
      </c>
      <c r="I13" s="55">
        <v>399</v>
      </c>
      <c r="J13" s="56">
        <v>341</v>
      </c>
      <c r="K13" s="15" t="s">
        <v>34</v>
      </c>
      <c r="L13" s="15" t="s">
        <v>28</v>
      </c>
      <c r="M13" s="43" t="s">
        <v>35</v>
      </c>
      <c r="N13" s="43" t="s">
        <v>229</v>
      </c>
      <c r="O13" s="43" t="s">
        <v>239</v>
      </c>
      <c r="P13" s="15" t="s">
        <v>38</v>
      </c>
      <c r="Q13" s="232" t="s">
        <v>68</v>
      </c>
      <c r="R13" s="22"/>
      <c r="S13" s="23"/>
    </row>
    <row r="14" spans="1:19" ht="15.75">
      <c r="A14" s="24">
        <v>2</v>
      </c>
      <c r="B14" s="22" t="s">
        <v>54</v>
      </c>
      <c r="C14" s="25">
        <v>4</v>
      </c>
      <c r="D14" s="22" t="s">
        <v>30</v>
      </c>
      <c r="E14" s="16" t="s">
        <v>42</v>
      </c>
      <c r="F14" s="95">
        <v>104</v>
      </c>
      <c r="G14" s="58">
        <v>5</v>
      </c>
      <c r="H14" s="57">
        <v>3.6</v>
      </c>
      <c r="I14" s="59">
        <v>1353</v>
      </c>
      <c r="J14" s="60">
        <v>1133</v>
      </c>
      <c r="K14" s="22" t="s">
        <v>34</v>
      </c>
      <c r="L14" s="22" t="s">
        <v>28</v>
      </c>
      <c r="M14" s="47" t="s">
        <v>35</v>
      </c>
      <c r="N14" s="43" t="s">
        <v>229</v>
      </c>
      <c r="O14" s="43" t="s">
        <v>239</v>
      </c>
      <c r="P14" s="22" t="s">
        <v>116</v>
      </c>
      <c r="Q14" s="232" t="s">
        <v>117</v>
      </c>
      <c r="R14" s="22"/>
      <c r="S14" s="23"/>
    </row>
    <row r="15" spans="1:19" ht="16.5" thickBot="1">
      <c r="A15" s="24">
        <v>3</v>
      </c>
      <c r="B15" s="22" t="s">
        <v>54</v>
      </c>
      <c r="C15" s="25">
        <v>2</v>
      </c>
      <c r="D15" s="22" t="s">
        <v>30</v>
      </c>
      <c r="E15" s="16" t="s">
        <v>40</v>
      </c>
      <c r="F15" s="95">
        <v>65</v>
      </c>
      <c r="G15" s="61" t="s">
        <v>197</v>
      </c>
      <c r="H15" s="57">
        <v>3.4</v>
      </c>
      <c r="I15" s="59">
        <v>1014</v>
      </c>
      <c r="J15" s="60">
        <v>844</v>
      </c>
      <c r="K15" s="22" t="s">
        <v>34</v>
      </c>
      <c r="L15" s="22" t="s">
        <v>28</v>
      </c>
      <c r="M15" s="47" t="s">
        <v>35</v>
      </c>
      <c r="N15" s="43" t="s">
        <v>229</v>
      </c>
      <c r="O15" s="43" t="s">
        <v>239</v>
      </c>
      <c r="P15" s="22" t="s">
        <v>116</v>
      </c>
      <c r="Q15" s="232" t="s">
        <v>117</v>
      </c>
      <c r="R15" s="22"/>
      <c r="S15" s="23"/>
    </row>
    <row r="16" spans="1:19" ht="19.5" thickBot="1">
      <c r="A16" s="272" t="s">
        <v>85</v>
      </c>
      <c r="B16" s="273"/>
      <c r="C16" s="273"/>
      <c r="D16" s="273"/>
      <c r="E16" s="273"/>
      <c r="F16" s="273"/>
      <c r="G16" s="274"/>
      <c r="H16" s="8">
        <f>H8+H12</f>
        <v>13.2</v>
      </c>
      <c r="I16" s="254">
        <f>I8+I12</f>
        <v>5105</v>
      </c>
      <c r="J16" s="254">
        <f>J8+J12</f>
        <v>4373</v>
      </c>
      <c r="K16" s="72" t="s">
        <v>28</v>
      </c>
      <c r="L16" s="72" t="s">
        <v>28</v>
      </c>
      <c r="M16" s="73" t="s">
        <v>28</v>
      </c>
      <c r="N16" s="73" t="s">
        <v>28</v>
      </c>
      <c r="O16" s="73" t="s">
        <v>28</v>
      </c>
      <c r="P16" s="72" t="s">
        <v>28</v>
      </c>
      <c r="Q16" s="234" t="s">
        <v>28</v>
      </c>
      <c r="R16" s="74"/>
      <c r="S16" s="75"/>
    </row>
    <row r="17" spans="1:19" ht="19.5" thickBot="1">
      <c r="A17" s="275" t="s">
        <v>86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7"/>
      <c r="S17" s="278"/>
    </row>
    <row r="18" spans="1:19" ht="16.5" thickBot="1">
      <c r="A18" s="76" t="s">
        <v>28</v>
      </c>
      <c r="B18" s="77" t="s">
        <v>77</v>
      </c>
      <c r="C18" s="77" t="s">
        <v>28</v>
      </c>
      <c r="D18" s="77" t="s">
        <v>87</v>
      </c>
      <c r="E18" s="269" t="s">
        <v>31</v>
      </c>
      <c r="F18" s="269"/>
      <c r="G18" s="270"/>
      <c r="H18" s="78">
        <f>SUM(H19:H26)</f>
        <v>9.1999999999999993</v>
      </c>
      <c r="I18" s="79">
        <f>SUM(I19:I26)</f>
        <v>30</v>
      </c>
      <c r="J18" s="105">
        <f>SUM(J19:J26)</f>
        <v>7</v>
      </c>
      <c r="K18" s="77" t="s">
        <v>28</v>
      </c>
      <c r="L18" s="77" t="s">
        <v>28</v>
      </c>
      <c r="M18" s="80" t="s">
        <v>28</v>
      </c>
      <c r="N18" s="80" t="s">
        <v>28</v>
      </c>
      <c r="O18" s="80" t="s">
        <v>28</v>
      </c>
      <c r="P18" s="77" t="s">
        <v>28</v>
      </c>
      <c r="Q18" s="235" t="s">
        <v>28</v>
      </c>
      <c r="R18" s="81"/>
      <c r="S18" s="82"/>
    </row>
    <row r="19" spans="1:19" ht="12.75" customHeight="1">
      <c r="A19" s="83">
        <v>1</v>
      </c>
      <c r="B19" s="4" t="s">
        <v>77</v>
      </c>
      <c r="C19" s="141">
        <v>4</v>
      </c>
      <c r="D19" s="112" t="s">
        <v>88</v>
      </c>
      <c r="E19" s="142" t="s">
        <v>190</v>
      </c>
      <c r="F19" s="141">
        <v>4</v>
      </c>
      <c r="G19" s="143" t="s">
        <v>115</v>
      </c>
      <c r="H19" s="144">
        <v>1.9</v>
      </c>
      <c r="I19" s="145">
        <v>5</v>
      </c>
      <c r="J19" s="146">
        <v>2</v>
      </c>
      <c r="K19" s="132" t="s">
        <v>105</v>
      </c>
      <c r="L19" s="22" t="s">
        <v>28</v>
      </c>
      <c r="M19" s="5" t="s">
        <v>35</v>
      </c>
      <c r="N19" s="5" t="s">
        <v>242</v>
      </c>
      <c r="O19" s="5" t="s">
        <v>239</v>
      </c>
      <c r="P19" s="4" t="s">
        <v>38</v>
      </c>
      <c r="Q19" s="108" t="s">
        <v>84</v>
      </c>
      <c r="R19" s="4"/>
      <c r="S19" s="4"/>
    </row>
    <row r="20" spans="1:19" ht="12.75" customHeight="1">
      <c r="A20" s="4">
        <v>2</v>
      </c>
      <c r="B20" s="4" t="s">
        <v>77</v>
      </c>
      <c r="C20" s="141">
        <v>4</v>
      </c>
      <c r="D20" s="112" t="s">
        <v>88</v>
      </c>
      <c r="E20" s="142" t="s">
        <v>190</v>
      </c>
      <c r="F20" s="141">
        <v>8</v>
      </c>
      <c r="G20" s="143" t="s">
        <v>115</v>
      </c>
      <c r="H20" s="144">
        <v>2.2000000000000002</v>
      </c>
      <c r="I20" s="145">
        <v>9</v>
      </c>
      <c r="J20" s="146">
        <v>5</v>
      </c>
      <c r="K20" s="132" t="s">
        <v>105</v>
      </c>
      <c r="L20" s="22" t="s">
        <v>28</v>
      </c>
      <c r="M20" s="5" t="s">
        <v>35</v>
      </c>
      <c r="N20" s="5" t="s">
        <v>242</v>
      </c>
      <c r="O20" s="5" t="s">
        <v>239</v>
      </c>
      <c r="P20" s="4" t="s">
        <v>38</v>
      </c>
      <c r="Q20" s="108" t="s">
        <v>84</v>
      </c>
      <c r="R20" s="4"/>
      <c r="S20" s="4"/>
    </row>
    <row r="21" spans="1:19" ht="12.75" customHeight="1">
      <c r="A21" s="4">
        <v>3</v>
      </c>
      <c r="B21" s="4" t="s">
        <v>77</v>
      </c>
      <c r="C21" s="141">
        <v>4</v>
      </c>
      <c r="D21" s="112" t="s">
        <v>88</v>
      </c>
      <c r="E21" s="142" t="s">
        <v>190</v>
      </c>
      <c r="F21" s="141">
        <v>28</v>
      </c>
      <c r="G21" s="143" t="s">
        <v>115</v>
      </c>
      <c r="H21" s="144">
        <v>0.2</v>
      </c>
      <c r="I21" s="145">
        <v>1</v>
      </c>
      <c r="J21" s="146">
        <v>0</v>
      </c>
      <c r="K21" s="132" t="s">
        <v>105</v>
      </c>
      <c r="L21" s="22" t="s">
        <v>28</v>
      </c>
      <c r="M21" s="5" t="s">
        <v>35</v>
      </c>
      <c r="N21" s="5" t="s">
        <v>242</v>
      </c>
      <c r="O21" s="5" t="s">
        <v>239</v>
      </c>
      <c r="P21" s="4" t="s">
        <v>38</v>
      </c>
      <c r="Q21" s="108" t="s">
        <v>80</v>
      </c>
      <c r="R21" s="4"/>
      <c r="S21" s="4"/>
    </row>
    <row r="22" spans="1:19" ht="12.75" customHeight="1">
      <c r="A22" s="4">
        <v>4</v>
      </c>
      <c r="B22" s="4" t="s">
        <v>77</v>
      </c>
      <c r="C22" s="141">
        <v>4</v>
      </c>
      <c r="D22" s="112" t="s">
        <v>88</v>
      </c>
      <c r="E22" s="142" t="s">
        <v>190</v>
      </c>
      <c r="F22" s="141">
        <v>28</v>
      </c>
      <c r="G22" s="143" t="s">
        <v>203</v>
      </c>
      <c r="H22" s="144">
        <v>0.5</v>
      </c>
      <c r="I22" s="145">
        <v>2</v>
      </c>
      <c r="J22" s="146">
        <v>0</v>
      </c>
      <c r="K22" s="132" t="s">
        <v>105</v>
      </c>
      <c r="L22" s="22" t="s">
        <v>28</v>
      </c>
      <c r="M22" s="5" t="s">
        <v>35</v>
      </c>
      <c r="N22" s="5" t="s">
        <v>242</v>
      </c>
      <c r="O22" s="5" t="s">
        <v>239</v>
      </c>
      <c r="P22" s="4" t="s">
        <v>38</v>
      </c>
      <c r="Q22" s="108" t="s">
        <v>80</v>
      </c>
      <c r="R22" s="4"/>
      <c r="S22" s="4"/>
    </row>
    <row r="23" spans="1:19" ht="12.75" customHeight="1">
      <c r="A23" s="4">
        <v>5</v>
      </c>
      <c r="B23" s="4" t="s">
        <v>77</v>
      </c>
      <c r="C23" s="141">
        <v>4</v>
      </c>
      <c r="D23" s="112" t="s">
        <v>88</v>
      </c>
      <c r="E23" s="142" t="s">
        <v>190</v>
      </c>
      <c r="F23" s="141">
        <v>31</v>
      </c>
      <c r="G23" s="143" t="s">
        <v>243</v>
      </c>
      <c r="H23" s="144">
        <v>1.8</v>
      </c>
      <c r="I23" s="145">
        <v>5</v>
      </c>
      <c r="J23" s="146">
        <v>0</v>
      </c>
      <c r="K23" s="132" t="s">
        <v>105</v>
      </c>
      <c r="L23" s="22" t="s">
        <v>28</v>
      </c>
      <c r="M23" s="5" t="s">
        <v>35</v>
      </c>
      <c r="N23" s="5" t="s">
        <v>242</v>
      </c>
      <c r="O23" s="5" t="s">
        <v>239</v>
      </c>
      <c r="P23" s="4" t="s">
        <v>38</v>
      </c>
      <c r="Q23" s="108" t="s">
        <v>244</v>
      </c>
      <c r="R23" s="4"/>
      <c r="S23" s="4"/>
    </row>
    <row r="24" spans="1:19" ht="12.75" customHeight="1">
      <c r="A24" s="83">
        <v>6</v>
      </c>
      <c r="B24" s="4" t="s">
        <v>77</v>
      </c>
      <c r="C24" s="141">
        <v>4</v>
      </c>
      <c r="D24" s="112" t="s">
        <v>88</v>
      </c>
      <c r="E24" s="142" t="s">
        <v>190</v>
      </c>
      <c r="F24" s="141">
        <v>35</v>
      </c>
      <c r="G24" s="143" t="s">
        <v>245</v>
      </c>
      <c r="H24" s="144">
        <v>0.4</v>
      </c>
      <c r="I24" s="145">
        <v>2</v>
      </c>
      <c r="J24" s="146">
        <v>0</v>
      </c>
      <c r="K24" s="132" t="s">
        <v>105</v>
      </c>
      <c r="L24" s="22" t="s">
        <v>28</v>
      </c>
      <c r="M24" s="5" t="s">
        <v>35</v>
      </c>
      <c r="N24" s="5" t="s">
        <v>242</v>
      </c>
      <c r="O24" s="5" t="s">
        <v>239</v>
      </c>
      <c r="P24" s="4" t="s">
        <v>38</v>
      </c>
      <c r="Q24" s="108" t="s">
        <v>244</v>
      </c>
      <c r="R24" s="4"/>
      <c r="S24" s="4"/>
    </row>
    <row r="25" spans="1:19" ht="12.75" customHeight="1">
      <c r="A25" s="4">
        <v>7</v>
      </c>
      <c r="B25" s="4" t="s">
        <v>77</v>
      </c>
      <c r="C25" s="141">
        <v>4</v>
      </c>
      <c r="D25" s="112" t="s">
        <v>88</v>
      </c>
      <c r="E25" s="142" t="s">
        <v>190</v>
      </c>
      <c r="F25" s="141">
        <v>30</v>
      </c>
      <c r="G25" s="143" t="s">
        <v>200</v>
      </c>
      <c r="H25" s="144">
        <v>1</v>
      </c>
      <c r="I25" s="145">
        <v>2</v>
      </c>
      <c r="J25" s="146">
        <v>0</v>
      </c>
      <c r="K25" s="132" t="s">
        <v>105</v>
      </c>
      <c r="L25" s="22" t="s">
        <v>28</v>
      </c>
      <c r="M25" s="5" t="s">
        <v>35</v>
      </c>
      <c r="N25" s="5" t="s">
        <v>242</v>
      </c>
      <c r="O25" s="5" t="s">
        <v>239</v>
      </c>
      <c r="P25" s="4" t="s">
        <v>38</v>
      </c>
      <c r="Q25" s="108" t="s">
        <v>244</v>
      </c>
      <c r="R25" s="4"/>
      <c r="S25" s="4"/>
    </row>
    <row r="26" spans="1:19" ht="12.75" customHeight="1" thickBot="1">
      <c r="A26" s="4">
        <v>8</v>
      </c>
      <c r="B26" s="4" t="s">
        <v>77</v>
      </c>
      <c r="C26" s="141">
        <v>4</v>
      </c>
      <c r="D26" s="112" t="s">
        <v>88</v>
      </c>
      <c r="E26" s="142" t="s">
        <v>190</v>
      </c>
      <c r="F26" s="141">
        <v>28</v>
      </c>
      <c r="G26" s="143" t="s">
        <v>81</v>
      </c>
      <c r="H26" s="144">
        <v>1.2</v>
      </c>
      <c r="I26" s="145">
        <v>4</v>
      </c>
      <c r="J26" s="146">
        <v>0</v>
      </c>
      <c r="K26" s="132" t="s">
        <v>105</v>
      </c>
      <c r="L26" s="22" t="s">
        <v>28</v>
      </c>
      <c r="M26" s="5" t="s">
        <v>35</v>
      </c>
      <c r="N26" s="5" t="s">
        <v>242</v>
      </c>
      <c r="O26" s="5" t="s">
        <v>239</v>
      </c>
      <c r="P26" s="4" t="s">
        <v>38</v>
      </c>
      <c r="Q26" s="108" t="s">
        <v>80</v>
      </c>
      <c r="R26" s="4"/>
      <c r="S26" s="4"/>
    </row>
    <row r="27" spans="1:19" ht="19.5" thickBot="1">
      <c r="A27" s="279" t="s">
        <v>134</v>
      </c>
      <c r="B27" s="280"/>
      <c r="C27" s="280"/>
      <c r="D27" s="280"/>
      <c r="E27" s="280"/>
      <c r="F27" s="280"/>
      <c r="G27" s="281"/>
      <c r="H27" s="149">
        <f>H18</f>
        <v>9.1999999999999993</v>
      </c>
      <c r="I27" s="255">
        <f>I18</f>
        <v>30</v>
      </c>
      <c r="J27" s="255">
        <f>J18</f>
        <v>7</v>
      </c>
      <c r="K27" s="152" t="s">
        <v>28</v>
      </c>
      <c r="L27" s="152" t="s">
        <v>28</v>
      </c>
      <c r="M27" s="153" t="s">
        <v>28</v>
      </c>
      <c r="N27" s="153" t="s">
        <v>28</v>
      </c>
      <c r="O27" s="153" t="s">
        <v>28</v>
      </c>
      <c r="P27" s="152" t="s">
        <v>28</v>
      </c>
      <c r="Q27" s="236" t="s">
        <v>28</v>
      </c>
      <c r="R27" s="154"/>
      <c r="S27" s="155"/>
    </row>
    <row r="28" spans="1:19" ht="29.25" thickBot="1">
      <c r="A28" s="156" t="s">
        <v>28</v>
      </c>
      <c r="B28" s="77" t="s">
        <v>29</v>
      </c>
      <c r="C28" s="157" t="s">
        <v>28</v>
      </c>
      <c r="D28" s="157" t="s">
        <v>135</v>
      </c>
      <c r="E28" s="269" t="s">
        <v>31</v>
      </c>
      <c r="F28" s="269"/>
      <c r="G28" s="270"/>
      <c r="H28" s="78">
        <f>SUM(H29:H29)</f>
        <v>3.1</v>
      </c>
      <c r="I28" s="79">
        <f>SUM(I29:I29)</f>
        <v>13</v>
      </c>
      <c r="J28" s="105">
        <f>SUM(J29:J29)</f>
        <v>7</v>
      </c>
      <c r="K28" s="157" t="s">
        <v>28</v>
      </c>
      <c r="L28" s="157" t="s">
        <v>28</v>
      </c>
      <c r="M28" s="158" t="s">
        <v>28</v>
      </c>
      <c r="N28" s="158" t="s">
        <v>28</v>
      </c>
      <c r="O28" s="158" t="s">
        <v>28</v>
      </c>
      <c r="P28" s="157" t="s">
        <v>28</v>
      </c>
      <c r="Q28" s="235" t="s">
        <v>28</v>
      </c>
      <c r="R28" s="81"/>
      <c r="S28" s="82"/>
    </row>
    <row r="29" spans="1:19" ht="16.5" thickBot="1">
      <c r="A29" s="83">
        <v>1</v>
      </c>
      <c r="B29" s="159" t="s">
        <v>29</v>
      </c>
      <c r="C29" s="160">
        <v>2</v>
      </c>
      <c r="D29" s="83" t="s">
        <v>135</v>
      </c>
      <c r="E29" s="160" t="s">
        <v>190</v>
      </c>
      <c r="F29" s="242">
        <v>43</v>
      </c>
      <c r="G29" s="53">
        <v>18</v>
      </c>
      <c r="H29" s="161">
        <v>3.1</v>
      </c>
      <c r="I29" s="53">
        <v>13</v>
      </c>
      <c r="J29" s="53">
        <v>7</v>
      </c>
      <c r="K29" s="83" t="s">
        <v>105</v>
      </c>
      <c r="L29" s="22" t="s">
        <v>28</v>
      </c>
      <c r="M29" s="21" t="s">
        <v>35</v>
      </c>
      <c r="N29" s="21" t="s">
        <v>248</v>
      </c>
      <c r="O29" s="21" t="s">
        <v>239</v>
      </c>
      <c r="P29" s="83" t="s">
        <v>38</v>
      </c>
      <c r="Q29" s="114" t="s">
        <v>41</v>
      </c>
      <c r="R29" s="4"/>
      <c r="S29" s="4"/>
    </row>
    <row r="30" spans="1:19" ht="16.5" thickBot="1">
      <c r="A30" s="156" t="s">
        <v>28</v>
      </c>
      <c r="B30" s="157" t="s">
        <v>77</v>
      </c>
      <c r="C30" s="157" t="s">
        <v>28</v>
      </c>
      <c r="D30" s="157" t="s">
        <v>135</v>
      </c>
      <c r="E30" s="269" t="s">
        <v>31</v>
      </c>
      <c r="F30" s="269"/>
      <c r="G30" s="269"/>
      <c r="H30" s="174">
        <f>SUM(H31:H33)</f>
        <v>14.200000000000001</v>
      </c>
      <c r="I30" s="105">
        <f>SUM(I31:I33)</f>
        <v>55</v>
      </c>
      <c r="J30" s="105">
        <f>SUM(J31:J33)</f>
        <v>21</v>
      </c>
      <c r="K30" s="157" t="s">
        <v>28</v>
      </c>
      <c r="L30" s="157" t="s">
        <v>28</v>
      </c>
      <c r="M30" s="158" t="s">
        <v>28</v>
      </c>
      <c r="N30" s="158" t="s">
        <v>28</v>
      </c>
      <c r="O30" s="158" t="s">
        <v>28</v>
      </c>
      <c r="P30" s="157" t="s">
        <v>28</v>
      </c>
      <c r="Q30" s="235" t="s">
        <v>28</v>
      </c>
      <c r="R30" s="81"/>
      <c r="S30" s="82"/>
    </row>
    <row r="31" spans="1:19" ht="15.75">
      <c r="A31" s="166">
        <v>1</v>
      </c>
      <c r="B31" s="83" t="s">
        <v>77</v>
      </c>
      <c r="C31" s="83">
        <v>4</v>
      </c>
      <c r="D31" s="83" t="s">
        <v>135</v>
      </c>
      <c r="E31" s="136" t="s">
        <v>190</v>
      </c>
      <c r="F31" s="135">
        <v>4</v>
      </c>
      <c r="G31" s="175" t="s">
        <v>237</v>
      </c>
      <c r="H31" s="176">
        <v>2.1</v>
      </c>
      <c r="I31" s="140">
        <v>9</v>
      </c>
      <c r="J31" s="140">
        <v>3</v>
      </c>
      <c r="K31" s="83" t="s">
        <v>105</v>
      </c>
      <c r="L31" s="22" t="s">
        <v>28</v>
      </c>
      <c r="M31" s="5" t="s">
        <v>35</v>
      </c>
      <c r="N31" s="5" t="s">
        <v>246</v>
      </c>
      <c r="O31" s="5" t="s">
        <v>239</v>
      </c>
      <c r="P31" s="4" t="s">
        <v>38</v>
      </c>
      <c r="Q31" s="108" t="s">
        <v>84</v>
      </c>
      <c r="R31" s="4"/>
      <c r="S31" s="4"/>
    </row>
    <row r="32" spans="1:19" ht="15.75">
      <c r="A32" s="168">
        <v>2</v>
      </c>
      <c r="B32" s="83" t="s">
        <v>77</v>
      </c>
      <c r="C32" s="4">
        <v>4</v>
      </c>
      <c r="D32" s="83" t="s">
        <v>135</v>
      </c>
      <c r="E32" s="136" t="s">
        <v>190</v>
      </c>
      <c r="F32" s="141">
        <v>4</v>
      </c>
      <c r="G32" s="148" t="s">
        <v>81</v>
      </c>
      <c r="H32" s="144">
        <v>3.3</v>
      </c>
      <c r="I32" s="146">
        <v>14</v>
      </c>
      <c r="J32" s="146">
        <v>6</v>
      </c>
      <c r="K32" s="83" t="s">
        <v>105</v>
      </c>
      <c r="L32" s="22" t="s">
        <v>28</v>
      </c>
      <c r="M32" s="5" t="s">
        <v>35</v>
      </c>
      <c r="N32" s="5" t="s">
        <v>246</v>
      </c>
      <c r="O32" s="5" t="s">
        <v>239</v>
      </c>
      <c r="P32" s="4" t="s">
        <v>38</v>
      </c>
      <c r="Q32" s="108" t="s">
        <v>84</v>
      </c>
      <c r="R32" s="4"/>
      <c r="S32" s="4"/>
    </row>
    <row r="33" spans="1:19" ht="16.5" thickBot="1">
      <c r="A33" s="168">
        <v>3</v>
      </c>
      <c r="B33" s="83" t="s">
        <v>77</v>
      </c>
      <c r="C33" s="4">
        <v>3</v>
      </c>
      <c r="D33" s="83" t="s">
        <v>135</v>
      </c>
      <c r="E33" s="136" t="s">
        <v>190</v>
      </c>
      <c r="F33" s="141">
        <v>41</v>
      </c>
      <c r="G33" s="148" t="s">
        <v>197</v>
      </c>
      <c r="H33" s="144">
        <v>8.8000000000000007</v>
      </c>
      <c r="I33" s="177">
        <v>32</v>
      </c>
      <c r="J33" s="177">
        <v>12</v>
      </c>
      <c r="K33" s="83" t="s">
        <v>105</v>
      </c>
      <c r="L33" s="22" t="s">
        <v>28</v>
      </c>
      <c r="M33" s="5" t="s">
        <v>35</v>
      </c>
      <c r="N33" s="5" t="s">
        <v>246</v>
      </c>
      <c r="O33" s="5" t="s">
        <v>239</v>
      </c>
      <c r="P33" s="4" t="s">
        <v>38</v>
      </c>
      <c r="Q33" s="108" t="s">
        <v>247</v>
      </c>
      <c r="R33" s="4"/>
      <c r="S33" s="4"/>
    </row>
    <row r="34" spans="1:19" ht="19.5" thickBot="1">
      <c r="A34" s="289" t="s">
        <v>145</v>
      </c>
      <c r="B34" s="290"/>
      <c r="C34" s="290"/>
      <c r="D34" s="290"/>
      <c r="E34" s="290"/>
      <c r="F34" s="290"/>
      <c r="G34" s="291"/>
      <c r="H34" s="183">
        <f>H28+H30</f>
        <v>17.3</v>
      </c>
      <c r="I34" s="183">
        <f>I28+I30</f>
        <v>68</v>
      </c>
      <c r="J34" s="183">
        <f>J28+J30</f>
        <v>28</v>
      </c>
      <c r="K34" s="185" t="s">
        <v>28</v>
      </c>
      <c r="L34" s="185" t="s">
        <v>28</v>
      </c>
      <c r="M34" s="186" t="s">
        <v>28</v>
      </c>
      <c r="N34" s="186" t="s">
        <v>28</v>
      </c>
      <c r="O34" s="186" t="s">
        <v>28</v>
      </c>
      <c r="P34" s="185" t="s">
        <v>28</v>
      </c>
      <c r="Q34" s="237" t="s">
        <v>28</v>
      </c>
      <c r="R34" s="154"/>
      <c r="S34" s="155"/>
    </row>
    <row r="35" spans="1:19" ht="16.5" thickBot="1">
      <c r="A35" s="156" t="s">
        <v>28</v>
      </c>
      <c r="B35" s="157" t="s">
        <v>77</v>
      </c>
      <c r="C35" s="157" t="s">
        <v>28</v>
      </c>
      <c r="D35" s="157" t="s">
        <v>146</v>
      </c>
      <c r="E35" s="269" t="s">
        <v>31</v>
      </c>
      <c r="F35" s="269"/>
      <c r="G35" s="270"/>
      <c r="H35" s="199">
        <f>SUM(H36:H38)</f>
        <v>12.600000000000001</v>
      </c>
      <c r="I35" s="200">
        <f>SUM(I36:I38)</f>
        <v>97</v>
      </c>
      <c r="J35" s="201">
        <f>SUM(J36:J38)</f>
        <v>69</v>
      </c>
      <c r="K35" s="157" t="s">
        <v>28</v>
      </c>
      <c r="L35" s="157" t="s">
        <v>28</v>
      </c>
      <c r="M35" s="158" t="s">
        <v>28</v>
      </c>
      <c r="N35" s="158" t="s">
        <v>28</v>
      </c>
      <c r="O35" s="158" t="s">
        <v>28</v>
      </c>
      <c r="P35" s="157" t="s">
        <v>28</v>
      </c>
      <c r="Q35" s="235" t="s">
        <v>28</v>
      </c>
      <c r="R35" s="81"/>
      <c r="S35" s="82"/>
    </row>
    <row r="36" spans="1:19" ht="15.75">
      <c r="A36" s="166">
        <v>1</v>
      </c>
      <c r="B36" s="83" t="s">
        <v>77</v>
      </c>
      <c r="C36" s="83">
        <v>2</v>
      </c>
      <c r="D36" s="83" t="s">
        <v>146</v>
      </c>
      <c r="E36" s="135" t="s">
        <v>190</v>
      </c>
      <c r="F36" s="135">
        <v>20</v>
      </c>
      <c r="G36" s="175" t="s">
        <v>199</v>
      </c>
      <c r="H36" s="176">
        <v>3.2</v>
      </c>
      <c r="I36" s="202">
        <v>14</v>
      </c>
      <c r="J36" s="202">
        <v>12</v>
      </c>
      <c r="K36" s="83" t="s">
        <v>105</v>
      </c>
      <c r="L36" s="15" t="s">
        <v>28</v>
      </c>
      <c r="M36" s="21" t="s">
        <v>35</v>
      </c>
      <c r="N36" s="21" t="s">
        <v>235</v>
      </c>
      <c r="O36" s="21" t="s">
        <v>231</v>
      </c>
      <c r="P36" s="83" t="s">
        <v>38</v>
      </c>
      <c r="Q36" s="108" t="s">
        <v>80</v>
      </c>
      <c r="R36" s="4"/>
      <c r="S36" s="4"/>
    </row>
    <row r="37" spans="1:19" ht="15.75">
      <c r="A37" s="168">
        <v>2</v>
      </c>
      <c r="B37" s="4" t="s">
        <v>77</v>
      </c>
      <c r="C37" s="4">
        <v>4</v>
      </c>
      <c r="D37" s="4" t="s">
        <v>146</v>
      </c>
      <c r="E37" s="141" t="s">
        <v>190</v>
      </c>
      <c r="F37" s="141">
        <v>36</v>
      </c>
      <c r="G37" s="148" t="s">
        <v>193</v>
      </c>
      <c r="H37" s="144">
        <v>5.2</v>
      </c>
      <c r="I37" s="203">
        <v>65</v>
      </c>
      <c r="J37" s="203">
        <v>41</v>
      </c>
      <c r="K37" s="4" t="s">
        <v>105</v>
      </c>
      <c r="L37" s="22" t="s">
        <v>28</v>
      </c>
      <c r="M37" s="5" t="s">
        <v>35</v>
      </c>
      <c r="N37" s="21" t="s">
        <v>235</v>
      </c>
      <c r="O37" s="21" t="s">
        <v>231</v>
      </c>
      <c r="P37" s="83" t="s">
        <v>38</v>
      </c>
      <c r="Q37" s="108" t="s">
        <v>236</v>
      </c>
      <c r="R37" s="4"/>
      <c r="S37" s="4"/>
    </row>
    <row r="38" spans="1:19" ht="16.5" thickBot="1">
      <c r="A38" s="178">
        <v>3</v>
      </c>
      <c r="B38" s="4" t="s">
        <v>77</v>
      </c>
      <c r="C38" s="96">
        <v>4</v>
      </c>
      <c r="D38" s="4" t="s">
        <v>146</v>
      </c>
      <c r="E38" s="171" t="s">
        <v>190</v>
      </c>
      <c r="F38" s="171">
        <v>3</v>
      </c>
      <c r="G38" s="180" t="s">
        <v>237</v>
      </c>
      <c r="H38" s="181">
        <v>4.2</v>
      </c>
      <c r="I38" s="204">
        <v>18</v>
      </c>
      <c r="J38" s="204">
        <v>16</v>
      </c>
      <c r="K38" s="96" t="s">
        <v>105</v>
      </c>
      <c r="L38" s="22" t="s">
        <v>28</v>
      </c>
      <c r="M38" s="36" t="s">
        <v>35</v>
      </c>
      <c r="N38" s="21" t="s">
        <v>235</v>
      </c>
      <c r="O38" s="21" t="s">
        <v>231</v>
      </c>
      <c r="P38" s="83" t="s">
        <v>38</v>
      </c>
      <c r="Q38" s="108" t="s">
        <v>84</v>
      </c>
      <c r="R38" s="4"/>
      <c r="S38" s="4"/>
    </row>
    <row r="39" spans="1:19" ht="19.5" thickBot="1">
      <c r="A39" s="289" t="s">
        <v>161</v>
      </c>
      <c r="B39" s="290"/>
      <c r="C39" s="290"/>
      <c r="D39" s="290"/>
      <c r="E39" s="290"/>
      <c r="F39" s="290"/>
      <c r="G39" s="291"/>
      <c r="H39" s="205">
        <f>H35</f>
        <v>12.600000000000001</v>
      </c>
      <c r="I39" s="256">
        <f>I35</f>
        <v>97</v>
      </c>
      <c r="J39" s="256">
        <f>J35</f>
        <v>69</v>
      </c>
      <c r="K39" s="185" t="s">
        <v>28</v>
      </c>
      <c r="L39" s="185" t="s">
        <v>28</v>
      </c>
      <c r="M39" s="186" t="s">
        <v>28</v>
      </c>
      <c r="N39" s="186" t="s">
        <v>28</v>
      </c>
      <c r="O39" s="186" t="s">
        <v>28</v>
      </c>
      <c r="P39" s="185" t="s">
        <v>28</v>
      </c>
      <c r="Q39" s="237" t="s">
        <v>28</v>
      </c>
      <c r="R39" s="154"/>
      <c r="S39" s="155"/>
    </row>
    <row r="40" spans="1:19" ht="16.5" thickBot="1">
      <c r="A40" s="156" t="s">
        <v>28</v>
      </c>
      <c r="B40" s="157" t="s">
        <v>77</v>
      </c>
      <c r="C40" s="157" t="s">
        <v>28</v>
      </c>
      <c r="D40" s="157" t="s">
        <v>162</v>
      </c>
      <c r="E40" s="269" t="s">
        <v>31</v>
      </c>
      <c r="F40" s="269"/>
      <c r="G40" s="270"/>
      <c r="H40" s="78">
        <f>SUM(H41:H41)</f>
        <v>17.2</v>
      </c>
      <c r="I40" s="79">
        <f>SUM(I41:I41)</f>
        <v>376</v>
      </c>
      <c r="J40" s="105">
        <f>SUM(J41:J41)</f>
        <v>330</v>
      </c>
      <c r="K40" s="157" t="s">
        <v>28</v>
      </c>
      <c r="L40" s="157" t="s">
        <v>28</v>
      </c>
      <c r="M40" s="158" t="s">
        <v>28</v>
      </c>
      <c r="N40" s="158" t="s">
        <v>28</v>
      </c>
      <c r="O40" s="158" t="s">
        <v>28</v>
      </c>
      <c r="P40" s="157" t="s">
        <v>28</v>
      </c>
      <c r="Q40" s="235" t="s">
        <v>28</v>
      </c>
      <c r="R40" s="81"/>
      <c r="S40" s="82"/>
    </row>
    <row r="41" spans="1:19" ht="15.75" thickBot="1">
      <c r="A41" s="166">
        <v>1</v>
      </c>
      <c r="B41" s="83" t="s">
        <v>77</v>
      </c>
      <c r="C41" s="83">
        <v>4</v>
      </c>
      <c r="D41" s="83" t="s">
        <v>162</v>
      </c>
      <c r="E41" s="136" t="s">
        <v>190</v>
      </c>
      <c r="F41" s="135">
        <v>37</v>
      </c>
      <c r="G41" s="137" t="s">
        <v>199</v>
      </c>
      <c r="H41" s="176">
        <v>17.2</v>
      </c>
      <c r="I41" s="139">
        <v>376</v>
      </c>
      <c r="J41" s="140">
        <v>330</v>
      </c>
      <c r="K41" s="83" t="s">
        <v>105</v>
      </c>
      <c r="L41" s="83" t="s">
        <v>28</v>
      </c>
      <c r="M41" s="21" t="s">
        <v>35</v>
      </c>
      <c r="N41" s="21" t="s">
        <v>233</v>
      </c>
      <c r="O41" s="21" t="s">
        <v>231</v>
      </c>
      <c r="P41" s="83" t="s">
        <v>38</v>
      </c>
      <c r="Q41" s="108" t="s">
        <v>234</v>
      </c>
      <c r="R41" s="4"/>
      <c r="S41" s="4"/>
    </row>
    <row r="42" spans="1:19" ht="19.5" thickBot="1">
      <c r="A42" s="282" t="s">
        <v>180</v>
      </c>
      <c r="B42" s="283"/>
      <c r="C42" s="283"/>
      <c r="D42" s="283"/>
      <c r="E42" s="283"/>
      <c r="F42" s="283"/>
      <c r="G42" s="284"/>
      <c r="H42" s="216">
        <f>H41</f>
        <v>17.2</v>
      </c>
      <c r="I42" s="217">
        <f>I41</f>
        <v>376</v>
      </c>
      <c r="J42" s="217">
        <f>J41</f>
        <v>330</v>
      </c>
      <c r="K42" s="185" t="s">
        <v>28</v>
      </c>
      <c r="L42" s="185" t="s">
        <v>28</v>
      </c>
      <c r="M42" s="186" t="s">
        <v>28</v>
      </c>
      <c r="N42" s="186" t="s">
        <v>28</v>
      </c>
      <c r="O42" s="186" t="s">
        <v>28</v>
      </c>
      <c r="P42" s="185" t="s">
        <v>28</v>
      </c>
      <c r="Q42" s="237" t="s">
        <v>28</v>
      </c>
      <c r="R42" s="154"/>
      <c r="S42" s="155"/>
    </row>
    <row r="43" spans="1:19" ht="16.5" thickBot="1">
      <c r="A43" s="156" t="s">
        <v>28</v>
      </c>
      <c r="B43" s="157" t="s">
        <v>69</v>
      </c>
      <c r="C43" s="157" t="s">
        <v>28</v>
      </c>
      <c r="D43" s="252" t="s">
        <v>178</v>
      </c>
      <c r="E43" s="269" t="s">
        <v>31</v>
      </c>
      <c r="F43" s="269"/>
      <c r="G43" s="270"/>
      <c r="H43" s="78">
        <f>SUM(H44:H46)</f>
        <v>8.1999999999999993</v>
      </c>
      <c r="I43" s="79">
        <f>SUM(I44:I46)</f>
        <v>110</v>
      </c>
      <c r="J43" s="105">
        <f>SUM(J44:J46)</f>
        <v>97</v>
      </c>
      <c r="K43" s="157" t="s">
        <v>28</v>
      </c>
      <c r="L43" s="157" t="s">
        <v>28</v>
      </c>
      <c r="M43" s="158" t="s">
        <v>28</v>
      </c>
      <c r="N43" s="158" t="s">
        <v>28</v>
      </c>
      <c r="O43" s="158" t="s">
        <v>28</v>
      </c>
      <c r="P43" s="157" t="s">
        <v>28</v>
      </c>
      <c r="Q43" s="235" t="s">
        <v>28</v>
      </c>
      <c r="R43" s="81"/>
      <c r="S43" s="82"/>
    </row>
    <row r="44" spans="1:19" ht="15.75">
      <c r="A44" s="166">
        <v>1</v>
      </c>
      <c r="B44" s="83" t="s">
        <v>69</v>
      </c>
      <c r="C44" s="128">
        <v>4</v>
      </c>
      <c r="D44" s="83" t="s">
        <v>178</v>
      </c>
      <c r="E44" s="101" t="s">
        <v>190</v>
      </c>
      <c r="F44" s="244">
        <v>23</v>
      </c>
      <c r="G44" s="109">
        <v>35</v>
      </c>
      <c r="H44" s="110">
        <v>2.6</v>
      </c>
      <c r="I44" s="192">
        <v>47</v>
      </c>
      <c r="J44" s="211">
        <v>43</v>
      </c>
      <c r="K44" s="114" t="s">
        <v>179</v>
      </c>
      <c r="L44" s="15" t="s">
        <v>28</v>
      </c>
      <c r="M44" s="21" t="s">
        <v>35</v>
      </c>
      <c r="N44" s="21" t="s">
        <v>230</v>
      </c>
      <c r="O44" s="21" t="s">
        <v>231</v>
      </c>
      <c r="P44" s="83" t="s">
        <v>38</v>
      </c>
      <c r="Q44" s="114" t="s">
        <v>124</v>
      </c>
      <c r="R44" s="4"/>
      <c r="S44" s="4"/>
    </row>
    <row r="45" spans="1:19" ht="15.75">
      <c r="A45" s="168">
        <v>2</v>
      </c>
      <c r="B45" s="4" t="s">
        <v>69</v>
      </c>
      <c r="C45" s="113">
        <v>4</v>
      </c>
      <c r="D45" s="83" t="s">
        <v>178</v>
      </c>
      <c r="E45" s="94" t="s">
        <v>190</v>
      </c>
      <c r="F45" s="245">
        <v>39</v>
      </c>
      <c r="G45" s="115">
        <v>23</v>
      </c>
      <c r="H45" s="116">
        <v>2.2999999999999998</v>
      </c>
      <c r="I45" s="193">
        <v>21</v>
      </c>
      <c r="J45" s="212">
        <v>17</v>
      </c>
      <c r="K45" s="114" t="s">
        <v>179</v>
      </c>
      <c r="L45" s="15" t="s">
        <v>28</v>
      </c>
      <c r="M45" s="5" t="s">
        <v>35</v>
      </c>
      <c r="N45" s="21" t="s">
        <v>230</v>
      </c>
      <c r="O45" s="21" t="s">
        <v>231</v>
      </c>
      <c r="P45" s="4" t="s">
        <v>38</v>
      </c>
      <c r="Q45" s="114" t="s">
        <v>124</v>
      </c>
      <c r="R45" s="4"/>
      <c r="S45" s="4"/>
    </row>
    <row r="46" spans="1:19" ht="16.5" thickBot="1">
      <c r="A46" s="168">
        <v>3</v>
      </c>
      <c r="B46" s="4" t="s">
        <v>69</v>
      </c>
      <c r="C46" s="113">
        <v>4</v>
      </c>
      <c r="D46" s="83" t="s">
        <v>178</v>
      </c>
      <c r="E46" s="94" t="s">
        <v>190</v>
      </c>
      <c r="F46" s="245">
        <v>59</v>
      </c>
      <c r="G46" s="115">
        <v>11</v>
      </c>
      <c r="H46" s="116">
        <v>3.3</v>
      </c>
      <c r="I46" s="193">
        <v>42</v>
      </c>
      <c r="J46" s="212">
        <v>37</v>
      </c>
      <c r="K46" s="114" t="s">
        <v>179</v>
      </c>
      <c r="L46" s="15" t="s">
        <v>28</v>
      </c>
      <c r="M46" s="5" t="s">
        <v>35</v>
      </c>
      <c r="N46" s="21" t="s">
        <v>230</v>
      </c>
      <c r="O46" s="21" t="s">
        <v>231</v>
      </c>
      <c r="P46" s="4" t="s">
        <v>38</v>
      </c>
      <c r="Q46" s="114" t="s">
        <v>184</v>
      </c>
      <c r="R46" s="4"/>
      <c r="S46" s="4"/>
    </row>
    <row r="47" spans="1:19" ht="16.5" thickBot="1">
      <c r="A47" s="156" t="s">
        <v>28</v>
      </c>
      <c r="B47" s="157" t="s">
        <v>77</v>
      </c>
      <c r="C47" s="157" t="s">
        <v>28</v>
      </c>
      <c r="D47" s="252" t="s">
        <v>178</v>
      </c>
      <c r="E47" s="269" t="s">
        <v>31</v>
      </c>
      <c r="F47" s="269"/>
      <c r="G47" s="270"/>
      <c r="H47" s="78">
        <f>SUM(H48:H48)</f>
        <v>0.6</v>
      </c>
      <c r="I47" s="79">
        <f>SUM(I48:I48)</f>
        <v>14</v>
      </c>
      <c r="J47" s="105">
        <f>SUM(J48:J48)</f>
        <v>13</v>
      </c>
      <c r="K47" s="157" t="s">
        <v>28</v>
      </c>
      <c r="L47" s="157" t="s">
        <v>28</v>
      </c>
      <c r="M47" s="158" t="s">
        <v>28</v>
      </c>
      <c r="N47" s="158" t="s">
        <v>28</v>
      </c>
      <c r="O47" s="158" t="s">
        <v>28</v>
      </c>
      <c r="P47" s="157" t="s">
        <v>28</v>
      </c>
      <c r="Q47" s="235" t="s">
        <v>28</v>
      </c>
      <c r="R47" s="81"/>
      <c r="S47" s="82"/>
    </row>
    <row r="48" spans="1:19" ht="16.5" thickBot="1">
      <c r="A48" s="166">
        <v>1</v>
      </c>
      <c r="B48" s="83" t="s">
        <v>77</v>
      </c>
      <c r="C48" s="83">
        <v>4</v>
      </c>
      <c r="D48" s="83" t="s">
        <v>178</v>
      </c>
      <c r="E48" s="136" t="s">
        <v>190</v>
      </c>
      <c r="F48" s="135">
        <v>2</v>
      </c>
      <c r="G48" s="137" t="s">
        <v>197</v>
      </c>
      <c r="H48" s="176">
        <v>0.6</v>
      </c>
      <c r="I48" s="139">
        <v>14</v>
      </c>
      <c r="J48" s="140">
        <v>13</v>
      </c>
      <c r="K48" s="114" t="s">
        <v>179</v>
      </c>
      <c r="L48" s="15" t="s">
        <v>28</v>
      </c>
      <c r="M48" s="5" t="s">
        <v>35</v>
      </c>
      <c r="N48" s="21" t="s">
        <v>232</v>
      </c>
      <c r="O48" s="21" t="s">
        <v>231</v>
      </c>
      <c r="P48" s="83" t="s">
        <v>38</v>
      </c>
      <c r="Q48" s="108" t="s">
        <v>84</v>
      </c>
      <c r="R48" s="4"/>
      <c r="S48" s="4"/>
    </row>
    <row r="49" spans="1:19" ht="19.5" thickBot="1">
      <c r="A49" s="282" t="s">
        <v>181</v>
      </c>
      <c r="B49" s="283"/>
      <c r="C49" s="283"/>
      <c r="D49" s="283"/>
      <c r="E49" s="283"/>
      <c r="F49" s="283"/>
      <c r="G49" s="284"/>
      <c r="H49" s="216">
        <f>H43+H47</f>
        <v>8.7999999999999989</v>
      </c>
      <c r="I49" s="217">
        <f>I43+I47</f>
        <v>124</v>
      </c>
      <c r="J49" s="217">
        <f>J43+J47</f>
        <v>110</v>
      </c>
      <c r="K49" s="185" t="s">
        <v>28</v>
      </c>
      <c r="L49" s="185" t="s">
        <v>28</v>
      </c>
      <c r="M49" s="186" t="s">
        <v>28</v>
      </c>
      <c r="N49" s="186" t="s">
        <v>28</v>
      </c>
      <c r="O49" s="186" t="s">
        <v>28</v>
      </c>
      <c r="P49" s="185" t="s">
        <v>28</v>
      </c>
      <c r="Q49" s="237" t="s">
        <v>28</v>
      </c>
      <c r="R49" s="154"/>
      <c r="S49" s="155"/>
    </row>
    <row r="50" spans="1:19" ht="19.5" thickBot="1">
      <c r="A50" s="294" t="s">
        <v>174</v>
      </c>
      <c r="B50" s="295"/>
      <c r="C50" s="295"/>
      <c r="D50" s="295"/>
      <c r="E50" s="295"/>
      <c r="F50" s="295"/>
      <c r="G50" s="295"/>
      <c r="H50" s="218">
        <f>H27+H34+H39+H42+H49</f>
        <v>65.099999999999994</v>
      </c>
      <c r="I50" s="219">
        <f>I27+I34+I39+I42+I49</f>
        <v>695</v>
      </c>
      <c r="J50" s="219">
        <f>J27+J34+J39+J42+J49</f>
        <v>544</v>
      </c>
      <c r="K50" s="220" t="s">
        <v>28</v>
      </c>
      <c r="L50" s="220" t="s">
        <v>28</v>
      </c>
      <c r="M50" s="221" t="s">
        <v>28</v>
      </c>
      <c r="N50" s="221" t="s">
        <v>28</v>
      </c>
      <c r="O50" s="221" t="s">
        <v>28</v>
      </c>
      <c r="P50" s="220" t="s">
        <v>28</v>
      </c>
      <c r="Q50" s="238" t="s">
        <v>28</v>
      </c>
      <c r="R50" s="222"/>
      <c r="S50" s="223"/>
    </row>
    <row r="51" spans="1:19" ht="19.5" thickBot="1">
      <c r="A51" s="287" t="s">
        <v>175</v>
      </c>
      <c r="B51" s="288"/>
      <c r="C51" s="288"/>
      <c r="D51" s="288"/>
      <c r="E51" s="288"/>
      <c r="F51" s="288"/>
      <c r="G51" s="288"/>
      <c r="H51" s="224">
        <f>H16+H50</f>
        <v>78.3</v>
      </c>
      <c r="I51" s="225">
        <f>I16+I50</f>
        <v>5800</v>
      </c>
      <c r="J51" s="225">
        <f>J16+J50</f>
        <v>4917</v>
      </c>
      <c r="K51" s="226" t="s">
        <v>28</v>
      </c>
      <c r="L51" s="226" t="s">
        <v>28</v>
      </c>
      <c r="M51" s="227" t="s">
        <v>28</v>
      </c>
      <c r="N51" s="227" t="s">
        <v>28</v>
      </c>
      <c r="O51" s="227" t="s">
        <v>28</v>
      </c>
      <c r="P51" s="226" t="s">
        <v>28</v>
      </c>
      <c r="Q51" s="239" t="s">
        <v>28</v>
      </c>
      <c r="R51" s="222"/>
      <c r="S51" s="223"/>
    </row>
    <row r="52" spans="1:19">
      <c r="A52" s="228"/>
      <c r="B52" s="228"/>
      <c r="C52" s="229"/>
      <c r="D52" s="229"/>
      <c r="E52" s="229"/>
      <c r="F52" s="228"/>
      <c r="G52" s="230"/>
      <c r="H52" s="229"/>
      <c r="I52" s="229"/>
      <c r="J52" s="229"/>
      <c r="K52" s="228"/>
      <c r="L52" s="228"/>
      <c r="M52" s="230"/>
      <c r="N52" s="230"/>
      <c r="O52" s="230"/>
      <c r="P52" s="228"/>
      <c r="Q52" s="240"/>
      <c r="R52" s="228"/>
      <c r="S52" s="228"/>
    </row>
    <row r="53" spans="1:19" ht="18.75">
      <c r="A53" s="276" t="s">
        <v>176</v>
      </c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28"/>
      <c r="S53" s="228"/>
    </row>
    <row r="54" spans="1:19">
      <c r="A54" s="228"/>
      <c r="B54" s="228"/>
      <c r="C54" s="228"/>
      <c r="D54" s="228"/>
      <c r="E54" s="228"/>
      <c r="F54" s="228"/>
      <c r="G54" s="230"/>
      <c r="H54" s="228"/>
      <c r="I54" s="228"/>
      <c r="J54" s="228"/>
      <c r="K54" s="228"/>
      <c r="L54" s="228"/>
      <c r="M54" s="230"/>
      <c r="N54" s="230"/>
      <c r="O54" s="230"/>
      <c r="P54" s="228"/>
      <c r="Q54" s="240"/>
      <c r="R54" s="228"/>
      <c r="S54" s="228"/>
    </row>
    <row r="55" spans="1:19">
      <c r="A55" s="228"/>
      <c r="B55" s="228"/>
      <c r="C55" s="229"/>
      <c r="D55" s="229"/>
      <c r="E55" s="229"/>
      <c r="F55" s="228"/>
      <c r="G55" s="230"/>
      <c r="H55" s="229"/>
      <c r="I55" s="229"/>
      <c r="J55" s="229"/>
      <c r="K55" s="228"/>
      <c r="L55" s="228"/>
      <c r="M55" s="230"/>
      <c r="N55" s="230"/>
      <c r="O55" s="230"/>
      <c r="P55" s="228"/>
      <c r="Q55" s="240"/>
      <c r="R55" s="228"/>
      <c r="S55" s="228"/>
    </row>
  </sheetData>
  <mergeCells count="37">
    <mergeCell ref="A51:G51"/>
    <mergeCell ref="A53:Q53"/>
    <mergeCell ref="E43:G43"/>
    <mergeCell ref="E35:G35"/>
    <mergeCell ref="A39:G39"/>
    <mergeCell ref="E47:G47"/>
    <mergeCell ref="A49:G49"/>
    <mergeCell ref="E40:G40"/>
    <mergeCell ref="A42:G42"/>
    <mergeCell ref="A50:G50"/>
    <mergeCell ref="K4:L4"/>
    <mergeCell ref="M4:O4"/>
    <mergeCell ref="E30:G30"/>
    <mergeCell ref="A34:G34"/>
    <mergeCell ref="E18:G18"/>
    <mergeCell ref="A27:G27"/>
    <mergeCell ref="E28:G28"/>
    <mergeCell ref="D4:D5"/>
    <mergeCell ref="E4:E5"/>
    <mergeCell ref="A16:G16"/>
    <mergeCell ref="A17:S17"/>
    <mergeCell ref="S4:S5"/>
    <mergeCell ref="A7:S7"/>
    <mergeCell ref="E8:G8"/>
    <mergeCell ref="E12:G12"/>
    <mergeCell ref="H4:H5"/>
    <mergeCell ref="I4:J4"/>
    <mergeCell ref="F4:F5"/>
    <mergeCell ref="G4:G5"/>
    <mergeCell ref="P4:Q4"/>
    <mergeCell ref="R4:R5"/>
    <mergeCell ref="A1:S1"/>
    <mergeCell ref="A2:S2"/>
    <mergeCell ref="A3:S3"/>
    <mergeCell ref="A4:A5"/>
    <mergeCell ref="B4:B5"/>
    <mergeCell ref="C4:C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S221"/>
  <sheetViews>
    <sheetView topLeftCell="A173" workbookViewId="0">
      <selection activeCell="N216" sqref="N216"/>
    </sheetView>
  </sheetViews>
  <sheetFormatPr defaultRowHeight="15"/>
  <cols>
    <col min="1" max="1" width="4.7109375" customWidth="1"/>
    <col min="2" max="2" width="18" customWidth="1"/>
    <col min="3" max="3" width="3.7109375" customWidth="1"/>
    <col min="4" max="4" width="21.28515625" customWidth="1"/>
    <col min="5" max="5" width="4.7109375" customWidth="1"/>
    <col min="6" max="6" width="4.28515625" customWidth="1"/>
    <col min="7" max="7" width="4.5703125" customWidth="1"/>
    <col min="8" max="8" width="8.28515625" customWidth="1"/>
    <col min="9" max="9" width="8.5703125" customWidth="1"/>
    <col min="10" max="10" width="10.28515625" customWidth="1"/>
    <col min="11" max="11" width="14.42578125" customWidth="1"/>
    <col min="16" max="16" width="15.7109375" customWidth="1"/>
    <col min="17" max="17" width="31.28515625" style="241" customWidth="1"/>
    <col min="18" max="18" width="17" customWidth="1"/>
  </cols>
  <sheetData>
    <row r="1" spans="1:19" ht="15.75" customHeight="1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1:19" ht="36.75" customHeight="1">
      <c r="A2" s="259" t="s">
        <v>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</row>
    <row r="3" spans="1:19" ht="15.75" customHeight="1">
      <c r="A3" s="260" t="s">
        <v>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19" ht="15.75">
      <c r="A4" s="261" t="s">
        <v>3</v>
      </c>
      <c r="B4" s="261" t="s">
        <v>4</v>
      </c>
      <c r="C4" s="261" t="s">
        <v>5</v>
      </c>
      <c r="D4" s="261" t="s">
        <v>6</v>
      </c>
      <c r="E4" s="262" t="s">
        <v>7</v>
      </c>
      <c r="F4" s="262" t="s">
        <v>8</v>
      </c>
      <c r="G4" s="263" t="s">
        <v>9</v>
      </c>
      <c r="H4" s="262" t="s">
        <v>10</v>
      </c>
      <c r="I4" s="271" t="s">
        <v>11</v>
      </c>
      <c r="J4" s="271"/>
      <c r="K4" s="271" t="s">
        <v>12</v>
      </c>
      <c r="L4" s="271"/>
      <c r="M4" s="264" t="s">
        <v>13</v>
      </c>
      <c r="N4" s="264"/>
      <c r="O4" s="264"/>
      <c r="P4" s="271" t="s">
        <v>14</v>
      </c>
      <c r="Q4" s="271"/>
      <c r="R4" s="262" t="s">
        <v>15</v>
      </c>
      <c r="S4" s="262" t="s">
        <v>16</v>
      </c>
    </row>
    <row r="5" spans="1:19" ht="102.75">
      <c r="A5" s="261"/>
      <c r="B5" s="261"/>
      <c r="C5" s="261"/>
      <c r="D5" s="261"/>
      <c r="E5" s="262"/>
      <c r="F5" s="262"/>
      <c r="G5" s="263"/>
      <c r="H5" s="262"/>
      <c r="I5" s="1" t="s">
        <v>17</v>
      </c>
      <c r="J5" s="1" t="s">
        <v>18</v>
      </c>
      <c r="K5" s="1" t="s">
        <v>19</v>
      </c>
      <c r="L5" s="1" t="s">
        <v>20</v>
      </c>
      <c r="M5" s="2" t="s">
        <v>21</v>
      </c>
      <c r="N5" s="2" t="s">
        <v>22</v>
      </c>
      <c r="O5" s="2" t="s">
        <v>23</v>
      </c>
      <c r="P5" s="3" t="s">
        <v>24</v>
      </c>
      <c r="Q5" s="114" t="s">
        <v>25</v>
      </c>
      <c r="R5" s="262"/>
      <c r="S5" s="262"/>
    </row>
    <row r="6" spans="1:19" ht="15.75" thickBo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5" t="s">
        <v>26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4">
        <v>16</v>
      </c>
      <c r="Q6" s="114">
        <v>17</v>
      </c>
      <c r="R6" s="4">
        <v>18</v>
      </c>
      <c r="S6" s="4">
        <v>19</v>
      </c>
    </row>
    <row r="7" spans="1:19" ht="19.5" thickBot="1">
      <c r="A7" s="265" t="s">
        <v>27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7"/>
      <c r="S7" s="268"/>
    </row>
    <row r="8" spans="1:19" ht="16.5" thickBot="1">
      <c r="A8" s="6" t="s">
        <v>28</v>
      </c>
      <c r="B8" s="7" t="s">
        <v>29</v>
      </c>
      <c r="C8" s="7" t="s">
        <v>28</v>
      </c>
      <c r="D8" s="7" t="s">
        <v>30</v>
      </c>
      <c r="E8" s="269" t="s">
        <v>31</v>
      </c>
      <c r="F8" s="269"/>
      <c r="G8" s="270"/>
      <c r="H8" s="8">
        <f>SUM(H9:H11)</f>
        <v>4.8</v>
      </c>
      <c r="I8" s="9">
        <f>SUM(I9:I11)</f>
        <v>1342</v>
      </c>
      <c r="J8" s="10">
        <f>SUM(J9:J11)</f>
        <v>1114</v>
      </c>
      <c r="K8" s="7" t="s">
        <v>28</v>
      </c>
      <c r="L8" s="7" t="s">
        <v>28</v>
      </c>
      <c r="M8" s="11" t="s">
        <v>28</v>
      </c>
      <c r="N8" s="11" t="s">
        <v>28</v>
      </c>
      <c r="O8" s="11" t="s">
        <v>28</v>
      </c>
      <c r="P8" s="7" t="s">
        <v>28</v>
      </c>
      <c r="Q8" s="234" t="s">
        <v>28</v>
      </c>
      <c r="R8" s="12"/>
      <c r="S8" s="13"/>
    </row>
    <row r="9" spans="1:19" ht="15.75">
      <c r="A9" s="14">
        <v>1</v>
      </c>
      <c r="B9" s="15" t="s">
        <v>29</v>
      </c>
      <c r="C9" s="16">
        <v>4</v>
      </c>
      <c r="D9" s="15" t="s">
        <v>30</v>
      </c>
      <c r="E9" s="16" t="s">
        <v>32</v>
      </c>
      <c r="F9" s="248">
        <v>4</v>
      </c>
      <c r="G9" s="18" t="s">
        <v>33</v>
      </c>
      <c r="H9" s="19">
        <v>2.2999999999999998</v>
      </c>
      <c r="I9" s="20">
        <v>546</v>
      </c>
      <c r="J9" s="20">
        <v>421</v>
      </c>
      <c r="K9" s="15" t="s">
        <v>34</v>
      </c>
      <c r="L9" s="15" t="s">
        <v>28</v>
      </c>
      <c r="M9" s="21" t="s">
        <v>35</v>
      </c>
      <c r="N9" s="21" t="s">
        <v>36</v>
      </c>
      <c r="O9" s="21" t="s">
        <v>37</v>
      </c>
      <c r="P9" s="15" t="s">
        <v>38</v>
      </c>
      <c r="Q9" s="231" t="s">
        <v>39</v>
      </c>
      <c r="R9" s="22"/>
      <c r="S9" s="23"/>
    </row>
    <row r="10" spans="1:19" ht="15.75">
      <c r="A10" s="24">
        <v>2</v>
      </c>
      <c r="B10" s="22" t="s">
        <v>29</v>
      </c>
      <c r="C10" s="25">
        <v>2</v>
      </c>
      <c r="D10" s="22" t="s">
        <v>30</v>
      </c>
      <c r="E10" s="25" t="s">
        <v>40</v>
      </c>
      <c r="F10" s="246">
        <v>36</v>
      </c>
      <c r="G10" s="26">
        <v>7</v>
      </c>
      <c r="H10" s="27">
        <v>1.2</v>
      </c>
      <c r="I10" s="28">
        <v>330</v>
      </c>
      <c r="J10" s="28">
        <v>284</v>
      </c>
      <c r="K10" s="22" t="s">
        <v>34</v>
      </c>
      <c r="L10" s="22" t="s">
        <v>28</v>
      </c>
      <c r="M10" s="5" t="s">
        <v>35</v>
      </c>
      <c r="N10" s="5" t="s">
        <v>36</v>
      </c>
      <c r="O10" s="5" t="s">
        <v>37</v>
      </c>
      <c r="P10" s="22" t="s">
        <v>38</v>
      </c>
      <c r="Q10" s="232" t="s">
        <v>41</v>
      </c>
      <c r="R10" s="22"/>
      <c r="S10" s="23"/>
    </row>
    <row r="11" spans="1:19" ht="16.5" thickBot="1">
      <c r="A11" s="29">
        <v>3</v>
      </c>
      <c r="B11" s="30" t="s">
        <v>29</v>
      </c>
      <c r="C11" s="31">
        <v>4</v>
      </c>
      <c r="D11" s="30" t="s">
        <v>30</v>
      </c>
      <c r="E11" s="31" t="s">
        <v>42</v>
      </c>
      <c r="F11" s="247">
        <v>52</v>
      </c>
      <c r="G11" s="33" t="s">
        <v>43</v>
      </c>
      <c r="H11" s="34">
        <v>1.3</v>
      </c>
      <c r="I11" s="35">
        <v>466</v>
      </c>
      <c r="J11" s="35">
        <v>409</v>
      </c>
      <c r="K11" s="30" t="s">
        <v>34</v>
      </c>
      <c r="L11" s="30" t="s">
        <v>28</v>
      </c>
      <c r="M11" s="36" t="s">
        <v>35</v>
      </c>
      <c r="N11" s="36" t="s">
        <v>36</v>
      </c>
      <c r="O11" s="36" t="s">
        <v>37</v>
      </c>
      <c r="P11" s="30" t="s">
        <v>38</v>
      </c>
      <c r="Q11" s="233" t="s">
        <v>44</v>
      </c>
      <c r="R11" s="22"/>
      <c r="S11" s="23"/>
    </row>
    <row r="12" spans="1:19" ht="16.5" thickBot="1">
      <c r="A12" s="6" t="s">
        <v>28</v>
      </c>
      <c r="B12" s="7" t="s">
        <v>45</v>
      </c>
      <c r="C12" s="7" t="s">
        <v>28</v>
      </c>
      <c r="D12" s="7" t="s">
        <v>30</v>
      </c>
      <c r="E12" s="269" t="s">
        <v>31</v>
      </c>
      <c r="F12" s="269"/>
      <c r="G12" s="270"/>
      <c r="H12" s="37">
        <f>SUM(H13:H16)</f>
        <v>9</v>
      </c>
      <c r="I12" s="38">
        <f>SUM(I13:I16)</f>
        <v>3155</v>
      </c>
      <c r="J12" s="39">
        <f>SUM(J13:J16)</f>
        <v>2712</v>
      </c>
      <c r="K12" s="7" t="s">
        <v>28</v>
      </c>
      <c r="L12" s="7" t="s">
        <v>28</v>
      </c>
      <c r="M12" s="11" t="s">
        <v>28</v>
      </c>
      <c r="N12" s="11" t="s">
        <v>28</v>
      </c>
      <c r="O12" s="11" t="s">
        <v>28</v>
      </c>
      <c r="P12" s="7" t="s">
        <v>28</v>
      </c>
      <c r="Q12" s="234" t="s">
        <v>28</v>
      </c>
      <c r="R12" s="12"/>
      <c r="S12" s="13"/>
    </row>
    <row r="13" spans="1:19" ht="15.75">
      <c r="A13" s="14">
        <v>1</v>
      </c>
      <c r="B13" s="15" t="s">
        <v>45</v>
      </c>
      <c r="C13" s="16">
        <v>4</v>
      </c>
      <c r="D13" s="15" t="s">
        <v>30</v>
      </c>
      <c r="E13" s="16" t="s">
        <v>42</v>
      </c>
      <c r="F13" s="248">
        <v>13</v>
      </c>
      <c r="G13" s="17">
        <v>6</v>
      </c>
      <c r="H13" s="40">
        <v>3.8</v>
      </c>
      <c r="I13" s="41">
        <v>1195</v>
      </c>
      <c r="J13" s="41">
        <v>1001</v>
      </c>
      <c r="K13" s="15" t="s">
        <v>34</v>
      </c>
      <c r="L13" s="15" t="s">
        <v>28</v>
      </c>
      <c r="M13" s="42" t="s">
        <v>35</v>
      </c>
      <c r="N13" s="43" t="s">
        <v>46</v>
      </c>
      <c r="O13" s="43" t="s">
        <v>37</v>
      </c>
      <c r="P13" s="15" t="s">
        <v>38</v>
      </c>
      <c r="Q13" s="231" t="s">
        <v>47</v>
      </c>
      <c r="R13" s="22"/>
      <c r="S13" s="23"/>
    </row>
    <row r="14" spans="1:19" ht="15.75">
      <c r="A14" s="24">
        <v>2</v>
      </c>
      <c r="B14" s="22" t="s">
        <v>45</v>
      </c>
      <c r="C14" s="25">
        <v>2</v>
      </c>
      <c r="D14" s="22" t="s">
        <v>30</v>
      </c>
      <c r="E14" s="25" t="s">
        <v>42</v>
      </c>
      <c r="F14" s="246">
        <v>33</v>
      </c>
      <c r="G14" s="26">
        <v>9</v>
      </c>
      <c r="H14" s="44">
        <v>2.7</v>
      </c>
      <c r="I14" s="45">
        <v>979</v>
      </c>
      <c r="J14" s="45">
        <v>854</v>
      </c>
      <c r="K14" s="22" t="s">
        <v>34</v>
      </c>
      <c r="L14" s="22" t="s">
        <v>28</v>
      </c>
      <c r="M14" s="46" t="s">
        <v>35</v>
      </c>
      <c r="N14" s="47" t="s">
        <v>46</v>
      </c>
      <c r="O14" s="47" t="s">
        <v>37</v>
      </c>
      <c r="P14" s="22" t="s">
        <v>38</v>
      </c>
      <c r="Q14" s="232" t="s">
        <v>48</v>
      </c>
      <c r="R14" s="22"/>
      <c r="S14" s="23"/>
    </row>
    <row r="15" spans="1:19" ht="15.75">
      <c r="A15" s="24">
        <v>3</v>
      </c>
      <c r="B15" s="22" t="s">
        <v>45</v>
      </c>
      <c r="C15" s="25">
        <v>3</v>
      </c>
      <c r="D15" s="22" t="s">
        <v>30</v>
      </c>
      <c r="E15" s="25" t="s">
        <v>42</v>
      </c>
      <c r="F15" s="246">
        <v>36</v>
      </c>
      <c r="G15" s="48" t="s">
        <v>49</v>
      </c>
      <c r="H15" s="44">
        <v>0.7</v>
      </c>
      <c r="I15" s="45">
        <v>214</v>
      </c>
      <c r="J15" s="45">
        <v>185</v>
      </c>
      <c r="K15" s="22" t="s">
        <v>34</v>
      </c>
      <c r="L15" s="22" t="s">
        <v>28</v>
      </c>
      <c r="M15" s="46" t="s">
        <v>35</v>
      </c>
      <c r="N15" s="47" t="s">
        <v>50</v>
      </c>
      <c r="O15" s="47" t="s">
        <v>37</v>
      </c>
      <c r="P15" s="22" t="s">
        <v>38</v>
      </c>
      <c r="Q15" s="232" t="s">
        <v>48</v>
      </c>
      <c r="R15" s="22"/>
      <c r="S15" s="23"/>
    </row>
    <row r="16" spans="1:19" ht="16.5" thickBot="1">
      <c r="A16" s="29">
        <v>4</v>
      </c>
      <c r="B16" s="30" t="s">
        <v>45</v>
      </c>
      <c r="C16" s="31">
        <v>4</v>
      </c>
      <c r="D16" s="30" t="s">
        <v>30</v>
      </c>
      <c r="E16" s="31" t="s">
        <v>42</v>
      </c>
      <c r="F16" s="247">
        <v>50</v>
      </c>
      <c r="G16" s="32">
        <v>9</v>
      </c>
      <c r="H16" s="49">
        <v>1.8</v>
      </c>
      <c r="I16" s="50">
        <v>767</v>
      </c>
      <c r="J16" s="50">
        <v>672</v>
      </c>
      <c r="K16" s="30" t="s">
        <v>34</v>
      </c>
      <c r="L16" s="30" t="s">
        <v>28</v>
      </c>
      <c r="M16" s="51" t="s">
        <v>35</v>
      </c>
      <c r="N16" s="52" t="s">
        <v>51</v>
      </c>
      <c r="O16" s="52" t="s">
        <v>52</v>
      </c>
      <c r="P16" s="30" t="s">
        <v>38</v>
      </c>
      <c r="Q16" s="233" t="s">
        <v>53</v>
      </c>
      <c r="R16" s="22"/>
      <c r="S16" s="23"/>
    </row>
    <row r="17" spans="1:19" ht="16.5" thickBot="1">
      <c r="A17" s="6" t="s">
        <v>28</v>
      </c>
      <c r="B17" s="7" t="s">
        <v>54</v>
      </c>
      <c r="C17" s="7" t="s">
        <v>28</v>
      </c>
      <c r="D17" s="7" t="s">
        <v>30</v>
      </c>
      <c r="E17" s="269" t="s">
        <v>31</v>
      </c>
      <c r="F17" s="269"/>
      <c r="G17" s="270"/>
      <c r="H17" s="37">
        <f>SUM(H18:H24)</f>
        <v>10.499999999999998</v>
      </c>
      <c r="I17" s="38">
        <f>SUM(I18:I24)</f>
        <v>3752</v>
      </c>
      <c r="J17" s="39">
        <f>SUM(J18:J24)</f>
        <v>3202</v>
      </c>
      <c r="K17" s="7" t="s">
        <v>28</v>
      </c>
      <c r="L17" s="7" t="s">
        <v>28</v>
      </c>
      <c r="M17" s="11" t="s">
        <v>28</v>
      </c>
      <c r="N17" s="11" t="s">
        <v>28</v>
      </c>
      <c r="O17" s="11" t="s">
        <v>28</v>
      </c>
      <c r="P17" s="7" t="s">
        <v>28</v>
      </c>
      <c r="Q17" s="234" t="s">
        <v>28</v>
      </c>
      <c r="R17" s="12"/>
      <c r="S17" s="13"/>
    </row>
    <row r="18" spans="1:19" ht="15.75">
      <c r="A18" s="14">
        <v>1</v>
      </c>
      <c r="B18" s="15" t="s">
        <v>54</v>
      </c>
      <c r="C18" s="16">
        <v>4</v>
      </c>
      <c r="D18" s="15" t="s">
        <v>30</v>
      </c>
      <c r="E18" s="16" t="s">
        <v>55</v>
      </c>
      <c r="F18" s="242">
        <v>5</v>
      </c>
      <c r="G18" s="54" t="s">
        <v>56</v>
      </c>
      <c r="H18" s="53">
        <v>3.5</v>
      </c>
      <c r="I18" s="55">
        <v>1393</v>
      </c>
      <c r="J18" s="56">
        <v>1206</v>
      </c>
      <c r="K18" s="15" t="s">
        <v>34</v>
      </c>
      <c r="L18" s="15" t="s">
        <v>28</v>
      </c>
      <c r="M18" s="43" t="s">
        <v>35</v>
      </c>
      <c r="N18" s="43" t="s">
        <v>57</v>
      </c>
      <c r="O18" s="43" t="s">
        <v>37</v>
      </c>
      <c r="P18" s="15" t="s">
        <v>38</v>
      </c>
      <c r="Q18" s="231" t="s">
        <v>58</v>
      </c>
      <c r="R18" s="22"/>
      <c r="S18" s="23"/>
    </row>
    <row r="19" spans="1:19" ht="15.75">
      <c r="A19" s="24">
        <v>2</v>
      </c>
      <c r="B19" s="22" t="s">
        <v>54</v>
      </c>
      <c r="C19" s="25">
        <v>4</v>
      </c>
      <c r="D19" s="22" t="s">
        <v>30</v>
      </c>
      <c r="E19" s="16" t="s">
        <v>55</v>
      </c>
      <c r="F19" s="95">
        <v>18</v>
      </c>
      <c r="G19" s="58">
        <v>10</v>
      </c>
      <c r="H19" s="57">
        <v>1.8</v>
      </c>
      <c r="I19" s="59">
        <v>731</v>
      </c>
      <c r="J19" s="60">
        <v>628</v>
      </c>
      <c r="K19" s="22" t="s">
        <v>34</v>
      </c>
      <c r="L19" s="22" t="s">
        <v>28</v>
      </c>
      <c r="M19" s="47" t="s">
        <v>35</v>
      </c>
      <c r="N19" s="47" t="s">
        <v>57</v>
      </c>
      <c r="O19" s="47" t="s">
        <v>37</v>
      </c>
      <c r="P19" s="22" t="s">
        <v>38</v>
      </c>
      <c r="Q19" s="232" t="s">
        <v>59</v>
      </c>
      <c r="R19" s="22"/>
      <c r="S19" s="23"/>
    </row>
    <row r="20" spans="1:19" ht="15.75">
      <c r="A20" s="24">
        <v>3</v>
      </c>
      <c r="B20" s="22" t="s">
        <v>54</v>
      </c>
      <c r="C20" s="25">
        <v>2</v>
      </c>
      <c r="D20" s="22" t="s">
        <v>30</v>
      </c>
      <c r="E20" s="16" t="s">
        <v>55</v>
      </c>
      <c r="F20" s="95">
        <v>145</v>
      </c>
      <c r="G20" s="61" t="s">
        <v>60</v>
      </c>
      <c r="H20" s="57">
        <v>0.3</v>
      </c>
      <c r="I20" s="59">
        <v>102</v>
      </c>
      <c r="J20" s="60">
        <v>86</v>
      </c>
      <c r="K20" s="22" t="s">
        <v>34</v>
      </c>
      <c r="L20" s="22" t="s">
        <v>28</v>
      </c>
      <c r="M20" s="47" t="s">
        <v>35</v>
      </c>
      <c r="N20" s="47" t="s">
        <v>57</v>
      </c>
      <c r="O20" s="47" t="s">
        <v>37</v>
      </c>
      <c r="P20" s="22" t="s">
        <v>38</v>
      </c>
      <c r="Q20" s="232" t="s">
        <v>61</v>
      </c>
      <c r="R20" s="22"/>
      <c r="S20" s="23"/>
    </row>
    <row r="21" spans="1:19" ht="15.75">
      <c r="A21" s="24">
        <v>4</v>
      </c>
      <c r="B21" s="22" t="s">
        <v>54</v>
      </c>
      <c r="C21" s="25">
        <v>2</v>
      </c>
      <c r="D21" s="22" t="s">
        <v>30</v>
      </c>
      <c r="E21" s="16" t="s">
        <v>55</v>
      </c>
      <c r="F21" s="95">
        <v>146</v>
      </c>
      <c r="G21" s="61" t="s">
        <v>62</v>
      </c>
      <c r="H21" s="57">
        <v>1.8</v>
      </c>
      <c r="I21" s="59">
        <v>745</v>
      </c>
      <c r="J21" s="60">
        <v>635</v>
      </c>
      <c r="K21" s="22" t="s">
        <v>34</v>
      </c>
      <c r="L21" s="22" t="s">
        <v>28</v>
      </c>
      <c r="M21" s="47" t="s">
        <v>35</v>
      </c>
      <c r="N21" s="47" t="s">
        <v>57</v>
      </c>
      <c r="O21" s="47" t="s">
        <v>37</v>
      </c>
      <c r="P21" s="22" t="s">
        <v>38</v>
      </c>
      <c r="Q21" s="232" t="s">
        <v>61</v>
      </c>
      <c r="R21" s="22"/>
      <c r="S21" s="23"/>
    </row>
    <row r="22" spans="1:19" ht="15.75">
      <c r="A22" s="24">
        <v>5</v>
      </c>
      <c r="B22" s="22" t="s">
        <v>54</v>
      </c>
      <c r="C22" s="25">
        <v>4</v>
      </c>
      <c r="D22" s="22" t="s">
        <v>30</v>
      </c>
      <c r="E22" s="25" t="s">
        <v>40</v>
      </c>
      <c r="F22" s="95">
        <v>127</v>
      </c>
      <c r="G22" s="61" t="s">
        <v>63</v>
      </c>
      <c r="H22" s="57">
        <v>1.5</v>
      </c>
      <c r="I22" s="59">
        <v>304</v>
      </c>
      <c r="J22" s="60">
        <v>257</v>
      </c>
      <c r="K22" s="22" t="s">
        <v>34</v>
      </c>
      <c r="L22" s="22" t="s">
        <v>28</v>
      </c>
      <c r="M22" s="47" t="s">
        <v>35</v>
      </c>
      <c r="N22" s="47" t="s">
        <v>57</v>
      </c>
      <c r="O22" s="47" t="s">
        <v>37</v>
      </c>
      <c r="P22" s="22" t="s">
        <v>38</v>
      </c>
      <c r="Q22" s="232" t="s">
        <v>64</v>
      </c>
      <c r="R22" s="22"/>
      <c r="S22" s="23"/>
    </row>
    <row r="23" spans="1:19" ht="15.75">
      <c r="A23" s="24">
        <v>6</v>
      </c>
      <c r="B23" s="22" t="s">
        <v>54</v>
      </c>
      <c r="C23" s="25">
        <v>3</v>
      </c>
      <c r="D23" s="22" t="s">
        <v>30</v>
      </c>
      <c r="E23" s="25" t="s">
        <v>40</v>
      </c>
      <c r="F23" s="95">
        <v>129</v>
      </c>
      <c r="G23" s="61" t="s">
        <v>65</v>
      </c>
      <c r="H23" s="57">
        <v>1.1000000000000001</v>
      </c>
      <c r="I23" s="59">
        <v>318</v>
      </c>
      <c r="J23" s="60">
        <v>255</v>
      </c>
      <c r="K23" s="22" t="s">
        <v>34</v>
      </c>
      <c r="L23" s="22" t="s">
        <v>28</v>
      </c>
      <c r="M23" s="47" t="s">
        <v>35</v>
      </c>
      <c r="N23" s="47" t="s">
        <v>57</v>
      </c>
      <c r="O23" s="47" t="s">
        <v>37</v>
      </c>
      <c r="P23" s="22" t="s">
        <v>38</v>
      </c>
      <c r="Q23" s="232" t="s">
        <v>64</v>
      </c>
      <c r="R23" s="22"/>
      <c r="S23" s="23"/>
    </row>
    <row r="24" spans="1:19" ht="16.5" thickBot="1">
      <c r="A24" s="29">
        <v>7</v>
      </c>
      <c r="B24" s="30" t="s">
        <v>54</v>
      </c>
      <c r="C24" s="31">
        <v>4</v>
      </c>
      <c r="D24" s="30" t="s">
        <v>30</v>
      </c>
      <c r="E24" s="31" t="s">
        <v>66</v>
      </c>
      <c r="F24" s="243">
        <v>35</v>
      </c>
      <c r="G24" s="63" t="s">
        <v>67</v>
      </c>
      <c r="H24" s="62">
        <v>0.5</v>
      </c>
      <c r="I24" s="64">
        <v>159</v>
      </c>
      <c r="J24" s="65">
        <v>135</v>
      </c>
      <c r="K24" s="30" t="s">
        <v>34</v>
      </c>
      <c r="L24" s="30" t="s">
        <v>28</v>
      </c>
      <c r="M24" s="52" t="s">
        <v>35</v>
      </c>
      <c r="N24" s="52" t="s">
        <v>57</v>
      </c>
      <c r="O24" s="52" t="s">
        <v>37</v>
      </c>
      <c r="P24" s="30" t="s">
        <v>38</v>
      </c>
      <c r="Q24" s="233" t="s">
        <v>68</v>
      </c>
      <c r="R24" s="22"/>
      <c r="S24" s="23"/>
    </row>
    <row r="25" spans="1:19" ht="16.5" thickBot="1">
      <c r="A25" s="6" t="s">
        <v>28</v>
      </c>
      <c r="B25" s="7" t="s">
        <v>69</v>
      </c>
      <c r="C25" s="7" t="s">
        <v>28</v>
      </c>
      <c r="D25" s="7" t="s">
        <v>30</v>
      </c>
      <c r="E25" s="269" t="s">
        <v>31</v>
      </c>
      <c r="F25" s="269"/>
      <c r="G25" s="270"/>
      <c r="H25" s="37">
        <f>SUM(H27:H30)</f>
        <v>9.6</v>
      </c>
      <c r="I25" s="38">
        <f>SUM(I26:I30)</f>
        <v>3158</v>
      </c>
      <c r="J25" s="39">
        <f>SUM(J26:J30)</f>
        <v>2643</v>
      </c>
      <c r="K25" s="7" t="s">
        <v>28</v>
      </c>
      <c r="L25" s="7" t="s">
        <v>28</v>
      </c>
      <c r="M25" s="11" t="s">
        <v>28</v>
      </c>
      <c r="N25" s="11" t="s">
        <v>28</v>
      </c>
      <c r="O25" s="11" t="s">
        <v>28</v>
      </c>
      <c r="P25" s="7" t="s">
        <v>28</v>
      </c>
      <c r="Q25" s="234" t="s">
        <v>28</v>
      </c>
      <c r="R25" s="12"/>
      <c r="S25" s="13"/>
    </row>
    <row r="26" spans="1:19" ht="15.75">
      <c r="A26" s="14">
        <v>1</v>
      </c>
      <c r="B26" s="15" t="s">
        <v>69</v>
      </c>
      <c r="C26" s="16">
        <v>4</v>
      </c>
      <c r="D26" s="15" t="s">
        <v>30</v>
      </c>
      <c r="E26" s="16" t="s">
        <v>42</v>
      </c>
      <c r="F26" s="242">
        <v>1</v>
      </c>
      <c r="G26" s="53">
        <v>19</v>
      </c>
      <c r="H26" s="53">
        <v>3.8</v>
      </c>
      <c r="I26" s="53">
        <v>1162</v>
      </c>
      <c r="J26" s="53">
        <v>990</v>
      </c>
      <c r="K26" s="15" t="s">
        <v>34</v>
      </c>
      <c r="L26" s="15" t="s">
        <v>28</v>
      </c>
      <c r="M26" s="43" t="s">
        <v>35</v>
      </c>
      <c r="N26" s="43" t="s">
        <v>70</v>
      </c>
      <c r="O26" s="43" t="s">
        <v>37</v>
      </c>
      <c r="P26" s="15" t="s">
        <v>38</v>
      </c>
      <c r="Q26" s="231" t="s">
        <v>71</v>
      </c>
      <c r="R26" s="22"/>
      <c r="S26" s="23"/>
    </row>
    <row r="27" spans="1:19" ht="15.75">
      <c r="A27" s="24">
        <v>2</v>
      </c>
      <c r="B27" s="22" t="s">
        <v>69</v>
      </c>
      <c r="C27" s="25">
        <v>4</v>
      </c>
      <c r="D27" s="22" t="s">
        <v>30</v>
      </c>
      <c r="E27" s="25" t="s">
        <v>40</v>
      </c>
      <c r="F27" s="95">
        <v>15</v>
      </c>
      <c r="G27" s="61" t="s">
        <v>72</v>
      </c>
      <c r="H27" s="57">
        <v>3</v>
      </c>
      <c r="I27" s="57">
        <v>753</v>
      </c>
      <c r="J27" s="57">
        <v>628</v>
      </c>
      <c r="K27" s="22" t="s">
        <v>34</v>
      </c>
      <c r="L27" s="22" t="s">
        <v>28</v>
      </c>
      <c r="M27" s="47" t="s">
        <v>35</v>
      </c>
      <c r="N27" s="47" t="s">
        <v>73</v>
      </c>
      <c r="O27" s="47" t="s">
        <v>37</v>
      </c>
      <c r="P27" s="22" t="s">
        <v>38</v>
      </c>
      <c r="Q27" s="232" t="s">
        <v>74</v>
      </c>
      <c r="R27" s="22"/>
      <c r="S27" s="23"/>
    </row>
    <row r="28" spans="1:19" ht="15.75">
      <c r="A28" s="24">
        <v>3</v>
      </c>
      <c r="B28" s="22" t="s">
        <v>69</v>
      </c>
      <c r="C28" s="25">
        <v>4</v>
      </c>
      <c r="D28" s="22" t="s">
        <v>30</v>
      </c>
      <c r="E28" s="25" t="s">
        <v>40</v>
      </c>
      <c r="F28" s="95">
        <v>34</v>
      </c>
      <c r="G28" s="57">
        <v>28</v>
      </c>
      <c r="H28" s="57">
        <v>3.8</v>
      </c>
      <c r="I28" s="57">
        <v>599</v>
      </c>
      <c r="J28" s="57">
        <v>485</v>
      </c>
      <c r="K28" s="22" t="s">
        <v>34</v>
      </c>
      <c r="L28" s="22" t="s">
        <v>28</v>
      </c>
      <c r="M28" s="47" t="s">
        <v>35</v>
      </c>
      <c r="N28" s="47" t="s">
        <v>73</v>
      </c>
      <c r="O28" s="47" t="s">
        <v>37</v>
      </c>
      <c r="P28" s="22" t="s">
        <v>38</v>
      </c>
      <c r="Q28" s="232" t="s">
        <v>75</v>
      </c>
      <c r="R28" s="22"/>
      <c r="S28" s="23"/>
    </row>
    <row r="29" spans="1:19" ht="15.75">
      <c r="A29" s="24">
        <v>4</v>
      </c>
      <c r="B29" s="22" t="s">
        <v>69</v>
      </c>
      <c r="C29" s="25">
        <v>4</v>
      </c>
      <c r="D29" s="22" t="s">
        <v>30</v>
      </c>
      <c r="E29" s="25" t="s">
        <v>40</v>
      </c>
      <c r="F29" s="95">
        <v>72</v>
      </c>
      <c r="G29" s="57">
        <v>11</v>
      </c>
      <c r="H29" s="57">
        <v>0.3</v>
      </c>
      <c r="I29" s="57">
        <v>96</v>
      </c>
      <c r="J29" s="57">
        <v>83</v>
      </c>
      <c r="K29" s="22" t="s">
        <v>34</v>
      </c>
      <c r="L29" s="22" t="s">
        <v>28</v>
      </c>
      <c r="M29" s="47" t="s">
        <v>35</v>
      </c>
      <c r="N29" s="47" t="s">
        <v>73</v>
      </c>
      <c r="O29" s="47" t="s">
        <v>37</v>
      </c>
      <c r="P29" s="22" t="s">
        <v>38</v>
      </c>
      <c r="Q29" s="232" t="s">
        <v>76</v>
      </c>
      <c r="R29" s="22"/>
      <c r="S29" s="23"/>
    </row>
    <row r="30" spans="1:19" ht="16.5" thickBot="1">
      <c r="A30" s="29">
        <v>5</v>
      </c>
      <c r="B30" s="30" t="s">
        <v>69</v>
      </c>
      <c r="C30" s="31">
        <v>4</v>
      </c>
      <c r="D30" s="30" t="s">
        <v>30</v>
      </c>
      <c r="E30" s="31" t="s">
        <v>40</v>
      </c>
      <c r="F30" s="243">
        <v>73</v>
      </c>
      <c r="G30" s="62">
        <v>5</v>
      </c>
      <c r="H30" s="62">
        <v>2.5</v>
      </c>
      <c r="I30" s="62">
        <v>548</v>
      </c>
      <c r="J30" s="62">
        <v>457</v>
      </c>
      <c r="K30" s="30" t="s">
        <v>34</v>
      </c>
      <c r="L30" s="30" t="s">
        <v>28</v>
      </c>
      <c r="M30" s="52" t="s">
        <v>35</v>
      </c>
      <c r="N30" s="52" t="s">
        <v>73</v>
      </c>
      <c r="O30" s="52" t="s">
        <v>37</v>
      </c>
      <c r="P30" s="30" t="s">
        <v>38</v>
      </c>
      <c r="Q30" s="233" t="s">
        <v>76</v>
      </c>
      <c r="R30" s="22"/>
      <c r="S30" s="23"/>
    </row>
    <row r="31" spans="1:19" ht="16.5" thickBot="1">
      <c r="A31" s="6" t="s">
        <v>28</v>
      </c>
      <c r="B31" s="7" t="s">
        <v>77</v>
      </c>
      <c r="C31" s="7" t="s">
        <v>28</v>
      </c>
      <c r="D31" s="7" t="s">
        <v>30</v>
      </c>
      <c r="E31" s="269" t="s">
        <v>31</v>
      </c>
      <c r="F31" s="269"/>
      <c r="G31" s="270"/>
      <c r="H31" s="8">
        <f>SUM(H32:H34)</f>
        <v>8.1</v>
      </c>
      <c r="I31" s="9">
        <f>SUM(I32:I34)</f>
        <v>2174</v>
      </c>
      <c r="J31" s="10">
        <f>SUM(J32:J34)</f>
        <v>2228</v>
      </c>
      <c r="K31" s="7" t="s">
        <v>28</v>
      </c>
      <c r="L31" s="7" t="s">
        <v>28</v>
      </c>
      <c r="M31" s="11" t="s">
        <v>28</v>
      </c>
      <c r="N31" s="11" t="s">
        <v>28</v>
      </c>
      <c r="O31" s="11" t="s">
        <v>28</v>
      </c>
      <c r="P31" s="7" t="s">
        <v>28</v>
      </c>
      <c r="Q31" s="234" t="s">
        <v>28</v>
      </c>
      <c r="R31" s="12"/>
      <c r="S31" s="13"/>
    </row>
    <row r="32" spans="1:19" ht="15.75">
      <c r="A32" s="14">
        <v>1</v>
      </c>
      <c r="B32" s="15" t="s">
        <v>77</v>
      </c>
      <c r="C32" s="16">
        <v>2</v>
      </c>
      <c r="D32" s="15" t="s">
        <v>30</v>
      </c>
      <c r="E32" s="66" t="s">
        <v>42</v>
      </c>
      <c r="F32" s="248">
        <v>16</v>
      </c>
      <c r="G32" s="18" t="s">
        <v>78</v>
      </c>
      <c r="H32" s="40">
        <v>3</v>
      </c>
      <c r="I32" s="67">
        <v>698</v>
      </c>
      <c r="J32" s="41">
        <v>603</v>
      </c>
      <c r="K32" s="15" t="s">
        <v>34</v>
      </c>
      <c r="L32" s="15" t="s">
        <v>28</v>
      </c>
      <c r="M32" s="42" t="s">
        <v>35</v>
      </c>
      <c r="N32" s="43" t="s">
        <v>79</v>
      </c>
      <c r="O32" s="43" t="s">
        <v>37</v>
      </c>
      <c r="P32" s="15" t="s">
        <v>38</v>
      </c>
      <c r="Q32" s="231" t="s">
        <v>80</v>
      </c>
      <c r="R32" s="22"/>
      <c r="S32" s="23"/>
    </row>
    <row r="33" spans="1:19" ht="15.75">
      <c r="A33" s="24">
        <v>2</v>
      </c>
      <c r="B33" s="22" t="s">
        <v>77</v>
      </c>
      <c r="C33" s="25">
        <v>3</v>
      </c>
      <c r="D33" s="22" t="s">
        <v>30</v>
      </c>
      <c r="E33" s="68" t="s">
        <v>42</v>
      </c>
      <c r="F33" s="246">
        <v>38</v>
      </c>
      <c r="G33" s="48" t="s">
        <v>81</v>
      </c>
      <c r="H33" s="44">
        <v>0.9</v>
      </c>
      <c r="I33" s="69">
        <v>354</v>
      </c>
      <c r="J33" s="45">
        <v>306</v>
      </c>
      <c r="K33" s="22" t="s">
        <v>34</v>
      </c>
      <c r="L33" s="22" t="s">
        <v>28</v>
      </c>
      <c r="M33" s="5" t="s">
        <v>35</v>
      </c>
      <c r="N33" s="46" t="s">
        <v>82</v>
      </c>
      <c r="O33" s="46" t="s">
        <v>52</v>
      </c>
      <c r="P33" s="22" t="s">
        <v>38</v>
      </c>
      <c r="Q33" s="232" t="s">
        <v>83</v>
      </c>
      <c r="R33" s="22"/>
      <c r="S33" s="23"/>
    </row>
    <row r="34" spans="1:19" ht="16.5" thickBot="1">
      <c r="A34" s="29">
        <v>3</v>
      </c>
      <c r="B34" s="30" t="s">
        <v>77</v>
      </c>
      <c r="C34" s="31">
        <v>4</v>
      </c>
      <c r="D34" s="30" t="s">
        <v>30</v>
      </c>
      <c r="E34" s="70" t="s">
        <v>40</v>
      </c>
      <c r="F34" s="247">
        <v>5</v>
      </c>
      <c r="G34" s="32">
        <v>14</v>
      </c>
      <c r="H34" s="49">
        <v>4.2</v>
      </c>
      <c r="I34" s="71">
        <v>1122</v>
      </c>
      <c r="J34" s="50">
        <v>1319</v>
      </c>
      <c r="K34" s="30" t="s">
        <v>34</v>
      </c>
      <c r="L34" s="30" t="s">
        <v>28</v>
      </c>
      <c r="M34" s="36" t="s">
        <v>35</v>
      </c>
      <c r="N34" s="51" t="s">
        <v>82</v>
      </c>
      <c r="O34" s="51" t="s">
        <v>52</v>
      </c>
      <c r="P34" s="30" t="s">
        <v>38</v>
      </c>
      <c r="Q34" s="233" t="s">
        <v>84</v>
      </c>
      <c r="R34" s="22"/>
      <c r="S34" s="23"/>
    </row>
    <row r="35" spans="1:19" ht="19.5" thickBot="1">
      <c r="A35" s="272" t="s">
        <v>85</v>
      </c>
      <c r="B35" s="273"/>
      <c r="C35" s="273"/>
      <c r="D35" s="273"/>
      <c r="E35" s="273"/>
      <c r="F35" s="273"/>
      <c r="G35" s="274"/>
      <c r="H35" s="8">
        <f>H8+H12+H17+H25+H31</f>
        <v>42</v>
      </c>
      <c r="I35" s="9">
        <f>I8+I12+I17+I25+I31</f>
        <v>13581</v>
      </c>
      <c r="J35" s="10">
        <f>J8+J12+J17+J25+J31</f>
        <v>11899</v>
      </c>
      <c r="K35" s="72" t="s">
        <v>28</v>
      </c>
      <c r="L35" s="72" t="s">
        <v>28</v>
      </c>
      <c r="M35" s="73" t="s">
        <v>28</v>
      </c>
      <c r="N35" s="73" t="s">
        <v>28</v>
      </c>
      <c r="O35" s="73" t="s">
        <v>28</v>
      </c>
      <c r="P35" s="72" t="s">
        <v>28</v>
      </c>
      <c r="Q35" s="234" t="s">
        <v>28</v>
      </c>
      <c r="R35" s="74"/>
      <c r="S35" s="75"/>
    </row>
    <row r="36" spans="1:19" ht="19.5" thickBot="1">
      <c r="A36" s="275" t="s">
        <v>86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7"/>
      <c r="S36" s="278"/>
    </row>
    <row r="37" spans="1:19" ht="29.25" thickBot="1">
      <c r="A37" s="76" t="s">
        <v>28</v>
      </c>
      <c r="B37" s="77" t="s">
        <v>29</v>
      </c>
      <c r="C37" s="77" t="s">
        <v>28</v>
      </c>
      <c r="D37" s="77" t="s">
        <v>87</v>
      </c>
      <c r="E37" s="269" t="s">
        <v>31</v>
      </c>
      <c r="F37" s="269"/>
      <c r="G37" s="270"/>
      <c r="H37" s="78">
        <f>SUM(H38:H45)</f>
        <v>18.400000000000002</v>
      </c>
      <c r="I37" s="79">
        <f>SUM(I38:I45)</f>
        <v>75</v>
      </c>
      <c r="J37" s="79">
        <f>SUM(J38:J45)</f>
        <v>2</v>
      </c>
      <c r="K37" s="77" t="s">
        <v>28</v>
      </c>
      <c r="L37" s="77" t="s">
        <v>28</v>
      </c>
      <c r="M37" s="80" t="s">
        <v>28</v>
      </c>
      <c r="N37" s="80" t="s">
        <v>28</v>
      </c>
      <c r="O37" s="80" t="s">
        <v>28</v>
      </c>
      <c r="P37" s="77" t="s">
        <v>28</v>
      </c>
      <c r="Q37" s="235" t="s">
        <v>28</v>
      </c>
      <c r="R37" s="81"/>
      <c r="S37" s="82"/>
    </row>
    <row r="38" spans="1:19" ht="15.75">
      <c r="A38" s="83">
        <v>1</v>
      </c>
      <c r="B38" s="83" t="s">
        <v>29</v>
      </c>
      <c r="C38" s="84">
        <v>4</v>
      </c>
      <c r="D38" s="83" t="s">
        <v>88</v>
      </c>
      <c r="E38" s="85" t="s">
        <v>55</v>
      </c>
      <c r="F38" s="242">
        <v>16</v>
      </c>
      <c r="G38" s="86">
        <v>5</v>
      </c>
      <c r="H38" s="87">
        <v>0.5</v>
      </c>
      <c r="I38" s="86">
        <v>8</v>
      </c>
      <c r="J38" s="86">
        <v>0</v>
      </c>
      <c r="K38" s="83" t="s">
        <v>34</v>
      </c>
      <c r="L38" s="15" t="s">
        <v>28</v>
      </c>
      <c r="M38" s="21" t="s">
        <v>35</v>
      </c>
      <c r="N38" s="21" t="s">
        <v>89</v>
      </c>
      <c r="O38" s="21" t="s">
        <v>90</v>
      </c>
      <c r="P38" s="83" t="s">
        <v>38</v>
      </c>
      <c r="Q38" s="108" t="s">
        <v>91</v>
      </c>
      <c r="R38" s="4"/>
      <c r="S38" s="4"/>
    </row>
    <row r="39" spans="1:19" ht="15.75">
      <c r="A39" s="4">
        <v>2</v>
      </c>
      <c r="B39" s="4" t="s">
        <v>29</v>
      </c>
      <c r="C39" s="88">
        <v>4</v>
      </c>
      <c r="D39" s="4" t="s">
        <v>88</v>
      </c>
      <c r="E39" s="89" t="s">
        <v>92</v>
      </c>
      <c r="F39" s="95">
        <v>22</v>
      </c>
      <c r="G39" s="90">
        <v>6</v>
      </c>
      <c r="H39" s="91">
        <v>0.3</v>
      </c>
      <c r="I39" s="90">
        <v>3</v>
      </c>
      <c r="J39" s="90">
        <v>0</v>
      </c>
      <c r="K39" s="4" t="s">
        <v>34</v>
      </c>
      <c r="L39" s="22" t="s">
        <v>28</v>
      </c>
      <c r="M39" s="5" t="s">
        <v>35</v>
      </c>
      <c r="N39" s="5" t="s">
        <v>89</v>
      </c>
      <c r="O39" s="5" t="s">
        <v>90</v>
      </c>
      <c r="P39" s="4" t="s">
        <v>38</v>
      </c>
      <c r="Q39" s="114" t="s">
        <v>41</v>
      </c>
      <c r="R39" s="4"/>
      <c r="S39" s="4"/>
    </row>
    <row r="40" spans="1:19" ht="15.75">
      <c r="A40" s="4">
        <v>3</v>
      </c>
      <c r="B40" s="4" t="s">
        <v>29</v>
      </c>
      <c r="C40" s="88">
        <v>2</v>
      </c>
      <c r="D40" s="4" t="s">
        <v>88</v>
      </c>
      <c r="E40" s="92" t="s">
        <v>55</v>
      </c>
      <c r="F40" s="95">
        <v>25</v>
      </c>
      <c r="G40" s="93" t="s">
        <v>49</v>
      </c>
      <c r="H40" s="91">
        <v>2.6</v>
      </c>
      <c r="I40" s="90">
        <v>10</v>
      </c>
      <c r="J40" s="90">
        <v>0</v>
      </c>
      <c r="K40" s="4" t="s">
        <v>34</v>
      </c>
      <c r="L40" s="22" t="s">
        <v>28</v>
      </c>
      <c r="M40" s="5" t="s">
        <v>35</v>
      </c>
      <c r="N40" s="5" t="s">
        <v>93</v>
      </c>
      <c r="O40" s="5" t="s">
        <v>37</v>
      </c>
      <c r="P40" s="4" t="s">
        <v>38</v>
      </c>
      <c r="Q40" s="114" t="s">
        <v>94</v>
      </c>
      <c r="R40" s="4"/>
      <c r="S40" s="4"/>
    </row>
    <row r="41" spans="1:19" ht="15.75">
      <c r="A41" s="4">
        <v>4</v>
      </c>
      <c r="B41" s="4" t="s">
        <v>29</v>
      </c>
      <c r="C41" s="94">
        <v>2</v>
      </c>
      <c r="D41" s="4" t="s">
        <v>88</v>
      </c>
      <c r="E41" s="89" t="s">
        <v>55</v>
      </c>
      <c r="F41" s="95">
        <v>33</v>
      </c>
      <c r="G41" s="90">
        <v>5</v>
      </c>
      <c r="H41" s="91">
        <v>3.9</v>
      </c>
      <c r="I41" s="90">
        <v>11</v>
      </c>
      <c r="J41" s="90">
        <v>0</v>
      </c>
      <c r="K41" s="4" t="s">
        <v>34</v>
      </c>
      <c r="L41" s="22" t="s">
        <v>28</v>
      </c>
      <c r="M41" s="5" t="s">
        <v>35</v>
      </c>
      <c r="N41" s="5" t="s">
        <v>93</v>
      </c>
      <c r="O41" s="5" t="s">
        <v>37</v>
      </c>
      <c r="P41" s="4" t="s">
        <v>38</v>
      </c>
      <c r="Q41" s="114" t="s">
        <v>95</v>
      </c>
      <c r="R41" s="4"/>
      <c r="S41" s="4"/>
    </row>
    <row r="42" spans="1:19" ht="15.75">
      <c r="A42" s="4">
        <v>5</v>
      </c>
      <c r="B42" s="4" t="s">
        <v>29</v>
      </c>
      <c r="C42" s="94">
        <v>4</v>
      </c>
      <c r="D42" s="4" t="s">
        <v>88</v>
      </c>
      <c r="E42" s="89" t="s">
        <v>55</v>
      </c>
      <c r="F42" s="95">
        <v>43</v>
      </c>
      <c r="G42" s="93" t="s">
        <v>96</v>
      </c>
      <c r="H42" s="91">
        <v>2</v>
      </c>
      <c r="I42" s="90">
        <v>8</v>
      </c>
      <c r="J42" s="90">
        <v>0</v>
      </c>
      <c r="K42" s="4" t="s">
        <v>34</v>
      </c>
      <c r="L42" s="22" t="s">
        <v>28</v>
      </c>
      <c r="M42" s="5" t="s">
        <v>35</v>
      </c>
      <c r="N42" s="5" t="s">
        <v>93</v>
      </c>
      <c r="O42" s="5" t="s">
        <v>37</v>
      </c>
      <c r="P42" s="4" t="s">
        <v>38</v>
      </c>
      <c r="Q42" s="114" t="s">
        <v>97</v>
      </c>
      <c r="R42" s="4"/>
      <c r="S42" s="4"/>
    </row>
    <row r="43" spans="1:19" ht="15.75">
      <c r="A43" s="4">
        <v>6</v>
      </c>
      <c r="B43" s="4" t="s">
        <v>29</v>
      </c>
      <c r="C43" s="94">
        <v>4</v>
      </c>
      <c r="D43" s="4" t="s">
        <v>88</v>
      </c>
      <c r="E43" s="89" t="s">
        <v>92</v>
      </c>
      <c r="F43" s="95">
        <v>45</v>
      </c>
      <c r="G43" s="90">
        <v>1</v>
      </c>
      <c r="H43" s="91">
        <v>3</v>
      </c>
      <c r="I43" s="90">
        <v>15</v>
      </c>
      <c r="J43" s="90">
        <v>0</v>
      </c>
      <c r="K43" s="4" t="s">
        <v>34</v>
      </c>
      <c r="L43" s="22" t="s">
        <v>28</v>
      </c>
      <c r="M43" s="5" t="s">
        <v>35</v>
      </c>
      <c r="N43" s="5" t="s">
        <v>93</v>
      </c>
      <c r="O43" s="5" t="s">
        <v>37</v>
      </c>
      <c r="P43" s="4" t="s">
        <v>38</v>
      </c>
      <c r="Q43" s="114" t="s">
        <v>97</v>
      </c>
      <c r="R43" s="4"/>
      <c r="S43" s="4"/>
    </row>
    <row r="44" spans="1:19" ht="15.75">
      <c r="A44" s="4">
        <v>7</v>
      </c>
      <c r="B44" s="4" t="s">
        <v>29</v>
      </c>
      <c r="C44" s="94">
        <v>4</v>
      </c>
      <c r="D44" s="4" t="s">
        <v>88</v>
      </c>
      <c r="E44" s="89" t="s">
        <v>42</v>
      </c>
      <c r="F44" s="95">
        <v>51</v>
      </c>
      <c r="G44" s="90">
        <v>15</v>
      </c>
      <c r="H44" s="91">
        <v>3</v>
      </c>
      <c r="I44" s="90">
        <v>9</v>
      </c>
      <c r="J44" s="90">
        <v>0</v>
      </c>
      <c r="K44" s="4" t="s">
        <v>34</v>
      </c>
      <c r="L44" s="22" t="s">
        <v>28</v>
      </c>
      <c r="M44" s="5" t="s">
        <v>35</v>
      </c>
      <c r="N44" s="5" t="s">
        <v>93</v>
      </c>
      <c r="O44" s="5" t="s">
        <v>37</v>
      </c>
      <c r="P44" s="4" t="s">
        <v>38</v>
      </c>
      <c r="Q44" s="114" t="s">
        <v>98</v>
      </c>
      <c r="R44" s="4"/>
      <c r="S44" s="4"/>
    </row>
    <row r="45" spans="1:19" ht="16.5" thickBot="1">
      <c r="A45" s="96">
        <v>8</v>
      </c>
      <c r="B45" s="96" t="s">
        <v>29</v>
      </c>
      <c r="C45" s="97">
        <v>4</v>
      </c>
      <c r="D45" s="96" t="s">
        <v>88</v>
      </c>
      <c r="E45" s="98" t="s">
        <v>99</v>
      </c>
      <c r="F45" s="243">
        <v>51</v>
      </c>
      <c r="G45" s="99">
        <v>11</v>
      </c>
      <c r="H45" s="100">
        <v>3.1</v>
      </c>
      <c r="I45" s="99">
        <v>11</v>
      </c>
      <c r="J45" s="99">
        <v>2</v>
      </c>
      <c r="K45" s="96" t="s">
        <v>34</v>
      </c>
      <c r="L45" s="30" t="s">
        <v>28</v>
      </c>
      <c r="M45" s="36" t="s">
        <v>35</v>
      </c>
      <c r="N45" s="36" t="s">
        <v>93</v>
      </c>
      <c r="O45" s="36" t="s">
        <v>37</v>
      </c>
      <c r="P45" s="96" t="s">
        <v>38</v>
      </c>
      <c r="Q45" s="124" t="s">
        <v>98</v>
      </c>
      <c r="R45" s="4"/>
      <c r="S45" s="4"/>
    </row>
    <row r="46" spans="1:19" ht="16.5" thickBot="1">
      <c r="A46" s="76"/>
      <c r="B46" s="77" t="s">
        <v>45</v>
      </c>
      <c r="C46" s="77"/>
      <c r="D46" s="77" t="s">
        <v>87</v>
      </c>
      <c r="E46" s="269" t="s">
        <v>31</v>
      </c>
      <c r="F46" s="269"/>
      <c r="G46" s="270"/>
      <c r="H46" s="78">
        <f>SUM(H47:H52)</f>
        <v>17.7</v>
      </c>
      <c r="I46" s="79">
        <f>SUM(I47:I52)</f>
        <v>62</v>
      </c>
      <c r="J46" s="79">
        <f>SUM(J47:J52)</f>
        <v>0</v>
      </c>
      <c r="K46" s="77" t="s">
        <v>28</v>
      </c>
      <c r="L46" s="77" t="s">
        <v>28</v>
      </c>
      <c r="M46" s="80" t="s">
        <v>28</v>
      </c>
      <c r="N46" s="80" t="s">
        <v>28</v>
      </c>
      <c r="O46" s="80" t="s">
        <v>28</v>
      </c>
      <c r="P46" s="77" t="s">
        <v>28</v>
      </c>
      <c r="Q46" s="235" t="s">
        <v>28</v>
      </c>
      <c r="R46" s="81"/>
      <c r="S46" s="82"/>
    </row>
    <row r="47" spans="1:19" ht="15.75">
      <c r="A47" s="83">
        <v>1</v>
      </c>
      <c r="B47" s="83" t="s">
        <v>45</v>
      </c>
      <c r="C47" s="101">
        <v>4</v>
      </c>
      <c r="D47" s="83" t="s">
        <v>88</v>
      </c>
      <c r="E47" s="85" t="s">
        <v>55</v>
      </c>
      <c r="F47" s="242">
        <v>15</v>
      </c>
      <c r="G47" s="86">
        <v>6</v>
      </c>
      <c r="H47" s="87">
        <v>3.5</v>
      </c>
      <c r="I47" s="86">
        <v>18</v>
      </c>
      <c r="J47" s="86">
        <v>0</v>
      </c>
      <c r="K47" s="83" t="s">
        <v>34</v>
      </c>
      <c r="L47" s="15" t="s">
        <v>28</v>
      </c>
      <c r="M47" s="21" t="s">
        <v>35</v>
      </c>
      <c r="N47" s="21" t="s">
        <v>100</v>
      </c>
      <c r="O47" s="21" t="s">
        <v>37</v>
      </c>
      <c r="P47" s="83" t="s">
        <v>38</v>
      </c>
      <c r="Q47" s="114" t="s">
        <v>101</v>
      </c>
      <c r="R47" s="4"/>
      <c r="S47" s="4"/>
    </row>
    <row r="48" spans="1:19" ht="15.75">
      <c r="A48" s="4">
        <v>2</v>
      </c>
      <c r="B48" s="4" t="s">
        <v>45</v>
      </c>
      <c r="C48" s="94">
        <v>4</v>
      </c>
      <c r="D48" s="4" t="s">
        <v>88</v>
      </c>
      <c r="E48" s="89" t="s">
        <v>55</v>
      </c>
      <c r="F48" s="95">
        <v>17</v>
      </c>
      <c r="G48" s="90">
        <v>5</v>
      </c>
      <c r="H48" s="91">
        <v>4.5</v>
      </c>
      <c r="I48" s="90">
        <v>15</v>
      </c>
      <c r="J48" s="90">
        <v>0</v>
      </c>
      <c r="K48" s="4" t="s">
        <v>34</v>
      </c>
      <c r="L48" s="22" t="s">
        <v>28</v>
      </c>
      <c r="M48" s="5" t="s">
        <v>35</v>
      </c>
      <c r="N48" s="5" t="s">
        <v>100</v>
      </c>
      <c r="O48" s="5" t="s">
        <v>37</v>
      </c>
      <c r="P48" s="4" t="s">
        <v>38</v>
      </c>
      <c r="Q48" s="114" t="s">
        <v>101</v>
      </c>
      <c r="R48" s="4"/>
      <c r="S48" s="4"/>
    </row>
    <row r="49" spans="1:19" ht="15.75">
      <c r="A49" s="4">
        <v>3</v>
      </c>
      <c r="B49" s="4" t="s">
        <v>45</v>
      </c>
      <c r="C49" s="94">
        <v>2</v>
      </c>
      <c r="D49" s="4" t="s">
        <v>88</v>
      </c>
      <c r="E49" s="89" t="s">
        <v>55</v>
      </c>
      <c r="F49" s="95">
        <v>30</v>
      </c>
      <c r="G49" s="93" t="s">
        <v>102</v>
      </c>
      <c r="H49" s="91">
        <v>3</v>
      </c>
      <c r="I49" s="90">
        <v>8</v>
      </c>
      <c r="J49" s="90">
        <v>0</v>
      </c>
      <c r="K49" s="4" t="s">
        <v>34</v>
      </c>
      <c r="L49" s="22" t="s">
        <v>28</v>
      </c>
      <c r="M49" s="5" t="s">
        <v>35</v>
      </c>
      <c r="N49" s="5" t="s">
        <v>100</v>
      </c>
      <c r="O49" s="5" t="s">
        <v>37</v>
      </c>
      <c r="P49" s="4" t="s">
        <v>38</v>
      </c>
      <c r="Q49" s="114" t="s">
        <v>101</v>
      </c>
      <c r="R49" s="4"/>
      <c r="S49" s="4"/>
    </row>
    <row r="50" spans="1:19" ht="15.75">
      <c r="A50" s="4">
        <v>4</v>
      </c>
      <c r="B50" s="4" t="s">
        <v>45</v>
      </c>
      <c r="C50" s="94">
        <v>2</v>
      </c>
      <c r="D50" s="4" t="s">
        <v>88</v>
      </c>
      <c r="E50" s="89" t="s">
        <v>55</v>
      </c>
      <c r="F50" s="95">
        <v>32</v>
      </c>
      <c r="G50" s="90">
        <v>16</v>
      </c>
      <c r="H50" s="91">
        <v>2.1</v>
      </c>
      <c r="I50" s="90">
        <v>9</v>
      </c>
      <c r="J50" s="90">
        <v>0</v>
      </c>
      <c r="K50" s="4" t="s">
        <v>34</v>
      </c>
      <c r="L50" s="22" t="s">
        <v>28</v>
      </c>
      <c r="M50" s="5" t="s">
        <v>35</v>
      </c>
      <c r="N50" s="5" t="s">
        <v>103</v>
      </c>
      <c r="O50" s="5" t="s">
        <v>37</v>
      </c>
      <c r="P50" s="4" t="s">
        <v>38</v>
      </c>
      <c r="Q50" s="114" t="s">
        <v>101</v>
      </c>
      <c r="R50" s="4"/>
      <c r="S50" s="4"/>
    </row>
    <row r="51" spans="1:19" ht="15.75">
      <c r="A51" s="4">
        <v>5</v>
      </c>
      <c r="B51" s="4" t="s">
        <v>45</v>
      </c>
      <c r="C51" s="94">
        <v>4</v>
      </c>
      <c r="D51" s="4" t="s">
        <v>88</v>
      </c>
      <c r="E51" s="89" t="s">
        <v>55</v>
      </c>
      <c r="F51" s="95">
        <v>46</v>
      </c>
      <c r="G51" s="90">
        <v>6</v>
      </c>
      <c r="H51" s="91">
        <v>1.2</v>
      </c>
      <c r="I51" s="90">
        <v>6</v>
      </c>
      <c r="J51" s="90">
        <v>0</v>
      </c>
      <c r="K51" s="4" t="s">
        <v>34</v>
      </c>
      <c r="L51" s="22" t="s">
        <v>28</v>
      </c>
      <c r="M51" s="5" t="s">
        <v>35</v>
      </c>
      <c r="N51" s="5" t="s">
        <v>100</v>
      </c>
      <c r="O51" s="5" t="s">
        <v>37</v>
      </c>
      <c r="P51" s="4" t="s">
        <v>38</v>
      </c>
      <c r="Q51" s="114" t="s">
        <v>101</v>
      </c>
      <c r="R51" s="4"/>
      <c r="S51" s="4"/>
    </row>
    <row r="52" spans="1:19" ht="16.5" thickBot="1">
      <c r="A52" s="96">
        <v>6</v>
      </c>
      <c r="B52" s="96" t="s">
        <v>45</v>
      </c>
      <c r="C52" s="102">
        <v>4</v>
      </c>
      <c r="D52" s="96" t="s">
        <v>88</v>
      </c>
      <c r="E52" s="103" t="s">
        <v>55</v>
      </c>
      <c r="F52" s="243">
        <v>47</v>
      </c>
      <c r="G52" s="104" t="s">
        <v>104</v>
      </c>
      <c r="H52" s="100">
        <v>3.4</v>
      </c>
      <c r="I52" s="99">
        <v>6</v>
      </c>
      <c r="J52" s="99">
        <v>0</v>
      </c>
      <c r="K52" s="96" t="s">
        <v>34</v>
      </c>
      <c r="L52" s="30" t="s">
        <v>28</v>
      </c>
      <c r="M52" s="36" t="s">
        <v>35</v>
      </c>
      <c r="N52" s="36" t="s">
        <v>100</v>
      </c>
      <c r="O52" s="36" t="s">
        <v>37</v>
      </c>
      <c r="P52" s="96" t="s">
        <v>38</v>
      </c>
      <c r="Q52" s="114" t="s">
        <v>101</v>
      </c>
      <c r="R52" s="4"/>
      <c r="S52" s="4"/>
    </row>
    <row r="53" spans="1:19" ht="16.5" thickBot="1">
      <c r="A53" s="76" t="s">
        <v>28</v>
      </c>
      <c r="B53" s="77" t="s">
        <v>54</v>
      </c>
      <c r="C53" s="77" t="s">
        <v>28</v>
      </c>
      <c r="D53" s="77" t="s">
        <v>87</v>
      </c>
      <c r="E53" s="269" t="s">
        <v>31</v>
      </c>
      <c r="F53" s="269"/>
      <c r="G53" s="270"/>
      <c r="H53" s="78">
        <f>SUM(H54:H89)</f>
        <v>31.999999999999996</v>
      </c>
      <c r="I53" s="79">
        <f>SUM(I54:I89)</f>
        <v>109</v>
      </c>
      <c r="J53" s="105">
        <f>SUM(J54:J89)</f>
        <v>16</v>
      </c>
      <c r="K53" s="77" t="s">
        <v>28</v>
      </c>
      <c r="L53" s="77" t="s">
        <v>28</v>
      </c>
      <c r="M53" s="80" t="s">
        <v>28</v>
      </c>
      <c r="N53" s="80" t="s">
        <v>28</v>
      </c>
      <c r="O53" s="80" t="s">
        <v>28</v>
      </c>
      <c r="P53" s="77" t="s">
        <v>28</v>
      </c>
      <c r="Q53" s="235" t="s">
        <v>28</v>
      </c>
      <c r="R53" s="81"/>
      <c r="S53" s="82"/>
    </row>
    <row r="54" spans="1:19" ht="15.75">
      <c r="A54" s="83">
        <v>1</v>
      </c>
      <c r="B54" s="106" t="s">
        <v>54</v>
      </c>
      <c r="C54" s="107">
        <v>4</v>
      </c>
      <c r="D54" s="83" t="s">
        <v>88</v>
      </c>
      <c r="E54" s="108" t="s">
        <v>55</v>
      </c>
      <c r="F54" s="244">
        <v>4</v>
      </c>
      <c r="G54" s="109">
        <v>4</v>
      </c>
      <c r="H54" s="110">
        <v>1</v>
      </c>
      <c r="I54" s="111">
        <v>4</v>
      </c>
      <c r="J54" s="111">
        <v>0</v>
      </c>
      <c r="K54" s="83" t="s">
        <v>105</v>
      </c>
      <c r="L54" s="15" t="s">
        <v>28</v>
      </c>
      <c r="M54" s="21" t="s">
        <v>35</v>
      </c>
      <c r="N54" s="21" t="s">
        <v>106</v>
      </c>
      <c r="O54" s="21" t="s">
        <v>107</v>
      </c>
      <c r="P54" s="83" t="s">
        <v>38</v>
      </c>
      <c r="Q54" s="108" t="s">
        <v>108</v>
      </c>
      <c r="R54" s="4"/>
      <c r="S54" s="4"/>
    </row>
    <row r="55" spans="1:19" ht="15.75">
      <c r="A55" s="4">
        <v>2</v>
      </c>
      <c r="B55" s="112" t="s">
        <v>54</v>
      </c>
      <c r="C55" s="113">
        <v>4</v>
      </c>
      <c r="D55" s="4" t="s">
        <v>88</v>
      </c>
      <c r="E55" s="114" t="s">
        <v>55</v>
      </c>
      <c r="F55" s="245">
        <v>10</v>
      </c>
      <c r="G55" s="115">
        <v>6</v>
      </c>
      <c r="H55" s="116">
        <v>0.7</v>
      </c>
      <c r="I55" s="117">
        <v>2</v>
      </c>
      <c r="J55" s="117">
        <v>0</v>
      </c>
      <c r="K55" s="4" t="s">
        <v>105</v>
      </c>
      <c r="L55" s="22" t="s">
        <v>28</v>
      </c>
      <c r="M55" s="5" t="s">
        <v>35</v>
      </c>
      <c r="N55" s="5" t="s">
        <v>106</v>
      </c>
      <c r="O55" s="5" t="s">
        <v>107</v>
      </c>
      <c r="P55" s="4" t="s">
        <v>38</v>
      </c>
      <c r="Q55" s="114" t="s">
        <v>109</v>
      </c>
      <c r="R55" s="4"/>
      <c r="S55" s="4"/>
    </row>
    <row r="56" spans="1:19" ht="15.75">
      <c r="A56" s="4">
        <v>3</v>
      </c>
      <c r="B56" s="112" t="s">
        <v>54</v>
      </c>
      <c r="C56" s="113">
        <v>4</v>
      </c>
      <c r="D56" s="4" t="s">
        <v>88</v>
      </c>
      <c r="E56" s="114" t="s">
        <v>110</v>
      </c>
      <c r="F56" s="245">
        <v>12</v>
      </c>
      <c r="G56" s="115">
        <v>5</v>
      </c>
      <c r="H56" s="116">
        <v>0.4</v>
      </c>
      <c r="I56" s="117">
        <v>1</v>
      </c>
      <c r="J56" s="117">
        <v>0</v>
      </c>
      <c r="K56" s="4" t="s">
        <v>105</v>
      </c>
      <c r="L56" s="22" t="s">
        <v>28</v>
      </c>
      <c r="M56" s="5" t="s">
        <v>35</v>
      </c>
      <c r="N56" s="5" t="s">
        <v>106</v>
      </c>
      <c r="O56" s="5" t="s">
        <v>107</v>
      </c>
      <c r="P56" s="4" t="s">
        <v>38</v>
      </c>
      <c r="Q56" s="114" t="s">
        <v>109</v>
      </c>
      <c r="R56" s="4"/>
      <c r="S56" s="4"/>
    </row>
    <row r="57" spans="1:19" ht="15.75">
      <c r="A57" s="4">
        <v>4</v>
      </c>
      <c r="B57" s="112" t="s">
        <v>54</v>
      </c>
      <c r="C57" s="113">
        <v>4</v>
      </c>
      <c r="D57" s="4" t="s">
        <v>88</v>
      </c>
      <c r="E57" s="114" t="s">
        <v>110</v>
      </c>
      <c r="F57" s="245">
        <v>13</v>
      </c>
      <c r="G57" s="115">
        <v>17</v>
      </c>
      <c r="H57" s="116">
        <v>0.8</v>
      </c>
      <c r="I57" s="117">
        <v>7</v>
      </c>
      <c r="J57" s="117">
        <v>4</v>
      </c>
      <c r="K57" s="4" t="s">
        <v>105</v>
      </c>
      <c r="L57" s="22" t="s">
        <v>28</v>
      </c>
      <c r="M57" s="5" t="s">
        <v>35</v>
      </c>
      <c r="N57" s="5" t="s">
        <v>106</v>
      </c>
      <c r="O57" s="5" t="s">
        <v>107</v>
      </c>
      <c r="P57" s="4" t="s">
        <v>38</v>
      </c>
      <c r="Q57" s="114" t="s">
        <v>109</v>
      </c>
      <c r="R57" s="4"/>
      <c r="S57" s="4"/>
    </row>
    <row r="58" spans="1:19" ht="15.75">
      <c r="A58" s="4">
        <v>5</v>
      </c>
      <c r="B58" s="112" t="s">
        <v>54</v>
      </c>
      <c r="C58" s="113">
        <v>4</v>
      </c>
      <c r="D58" s="4" t="s">
        <v>88</v>
      </c>
      <c r="E58" s="114" t="s">
        <v>111</v>
      </c>
      <c r="F58" s="245">
        <v>14</v>
      </c>
      <c r="G58" s="115">
        <v>5</v>
      </c>
      <c r="H58" s="116">
        <v>0.1</v>
      </c>
      <c r="I58" s="117">
        <v>1</v>
      </c>
      <c r="J58" s="117">
        <v>0</v>
      </c>
      <c r="K58" s="4" t="s">
        <v>105</v>
      </c>
      <c r="L58" s="22" t="s">
        <v>28</v>
      </c>
      <c r="M58" s="5" t="s">
        <v>35</v>
      </c>
      <c r="N58" s="5" t="s">
        <v>106</v>
      </c>
      <c r="O58" s="5" t="s">
        <v>107</v>
      </c>
      <c r="P58" s="4" t="s">
        <v>38</v>
      </c>
      <c r="Q58" s="114" t="s">
        <v>109</v>
      </c>
      <c r="R58" s="4"/>
      <c r="S58" s="4"/>
    </row>
    <row r="59" spans="1:19" ht="15.75">
      <c r="A59" s="4">
        <v>6</v>
      </c>
      <c r="B59" s="112" t="s">
        <v>54</v>
      </c>
      <c r="C59" s="113">
        <v>4</v>
      </c>
      <c r="D59" s="4" t="s">
        <v>88</v>
      </c>
      <c r="E59" s="114" t="s">
        <v>55</v>
      </c>
      <c r="F59" s="245">
        <v>14</v>
      </c>
      <c r="G59" s="115">
        <v>7</v>
      </c>
      <c r="H59" s="116">
        <v>0.3</v>
      </c>
      <c r="I59" s="117">
        <v>1</v>
      </c>
      <c r="J59" s="117">
        <v>0</v>
      </c>
      <c r="K59" s="4" t="s">
        <v>105</v>
      </c>
      <c r="L59" s="22" t="s">
        <v>28</v>
      </c>
      <c r="M59" s="5" t="s">
        <v>35</v>
      </c>
      <c r="N59" s="5" t="s">
        <v>106</v>
      </c>
      <c r="O59" s="5" t="s">
        <v>107</v>
      </c>
      <c r="P59" s="4" t="s">
        <v>38</v>
      </c>
      <c r="Q59" s="114" t="s">
        <v>109</v>
      </c>
      <c r="R59" s="4"/>
      <c r="S59" s="4"/>
    </row>
    <row r="60" spans="1:19" ht="15.75">
      <c r="A60" s="4">
        <v>7</v>
      </c>
      <c r="B60" s="112" t="s">
        <v>54</v>
      </c>
      <c r="C60" s="113">
        <v>4</v>
      </c>
      <c r="D60" s="4" t="s">
        <v>88</v>
      </c>
      <c r="E60" s="114" t="s">
        <v>55</v>
      </c>
      <c r="F60" s="245">
        <v>14</v>
      </c>
      <c r="G60" s="115">
        <v>12</v>
      </c>
      <c r="H60" s="116">
        <v>0.4</v>
      </c>
      <c r="I60" s="117">
        <v>1</v>
      </c>
      <c r="J60" s="117">
        <v>0</v>
      </c>
      <c r="K60" s="4" t="s">
        <v>105</v>
      </c>
      <c r="L60" s="22" t="s">
        <v>28</v>
      </c>
      <c r="M60" s="5" t="s">
        <v>35</v>
      </c>
      <c r="N60" s="5" t="s">
        <v>106</v>
      </c>
      <c r="O60" s="5" t="s">
        <v>107</v>
      </c>
      <c r="P60" s="4" t="s">
        <v>38</v>
      </c>
      <c r="Q60" s="114" t="s">
        <v>109</v>
      </c>
      <c r="R60" s="4"/>
      <c r="S60" s="4"/>
    </row>
    <row r="61" spans="1:19" ht="15.75">
      <c r="A61" s="4">
        <v>8</v>
      </c>
      <c r="B61" s="112" t="s">
        <v>54</v>
      </c>
      <c r="C61" s="113">
        <v>4</v>
      </c>
      <c r="D61" s="4" t="s">
        <v>88</v>
      </c>
      <c r="E61" s="114" t="s">
        <v>55</v>
      </c>
      <c r="F61" s="245">
        <v>18</v>
      </c>
      <c r="G61" s="115">
        <v>9</v>
      </c>
      <c r="H61" s="116">
        <v>2.2000000000000002</v>
      </c>
      <c r="I61" s="117">
        <v>7</v>
      </c>
      <c r="J61" s="117">
        <v>0</v>
      </c>
      <c r="K61" s="4" t="s">
        <v>105</v>
      </c>
      <c r="L61" s="22" t="s">
        <v>28</v>
      </c>
      <c r="M61" s="5" t="s">
        <v>35</v>
      </c>
      <c r="N61" s="5" t="s">
        <v>106</v>
      </c>
      <c r="O61" s="5" t="s">
        <v>107</v>
      </c>
      <c r="P61" s="4" t="s">
        <v>38</v>
      </c>
      <c r="Q61" s="114" t="s">
        <v>109</v>
      </c>
      <c r="R61" s="4"/>
      <c r="S61" s="4"/>
    </row>
    <row r="62" spans="1:19" ht="15.75">
      <c r="A62" s="4">
        <v>9</v>
      </c>
      <c r="B62" s="112" t="s">
        <v>54</v>
      </c>
      <c r="C62" s="113">
        <v>4</v>
      </c>
      <c r="D62" s="4" t="s">
        <v>88</v>
      </c>
      <c r="E62" s="114" t="s">
        <v>55</v>
      </c>
      <c r="F62" s="245">
        <v>39</v>
      </c>
      <c r="G62" s="115">
        <v>8</v>
      </c>
      <c r="H62" s="116">
        <v>0.6</v>
      </c>
      <c r="I62" s="117">
        <v>2</v>
      </c>
      <c r="J62" s="117">
        <v>0</v>
      </c>
      <c r="K62" s="4" t="s">
        <v>105</v>
      </c>
      <c r="L62" s="22" t="s">
        <v>28</v>
      </c>
      <c r="M62" s="5" t="s">
        <v>35</v>
      </c>
      <c r="N62" s="5" t="s">
        <v>106</v>
      </c>
      <c r="O62" s="5" t="s">
        <v>107</v>
      </c>
      <c r="P62" s="4" t="s">
        <v>38</v>
      </c>
      <c r="Q62" s="114" t="s">
        <v>112</v>
      </c>
      <c r="R62" s="4"/>
      <c r="S62" s="4"/>
    </row>
    <row r="63" spans="1:19" ht="15.75">
      <c r="A63" s="4">
        <v>10</v>
      </c>
      <c r="B63" s="112" t="s">
        <v>54</v>
      </c>
      <c r="C63" s="113">
        <v>4</v>
      </c>
      <c r="D63" s="4" t="s">
        <v>88</v>
      </c>
      <c r="E63" s="114" t="s">
        <v>55</v>
      </c>
      <c r="F63" s="245">
        <v>40</v>
      </c>
      <c r="G63" s="115">
        <v>7</v>
      </c>
      <c r="H63" s="116">
        <v>0.7</v>
      </c>
      <c r="I63" s="117">
        <v>2</v>
      </c>
      <c r="J63" s="117">
        <v>0</v>
      </c>
      <c r="K63" s="4" t="s">
        <v>105</v>
      </c>
      <c r="L63" s="22" t="s">
        <v>28</v>
      </c>
      <c r="M63" s="5" t="s">
        <v>35</v>
      </c>
      <c r="N63" s="5" t="s">
        <v>106</v>
      </c>
      <c r="O63" s="5" t="s">
        <v>107</v>
      </c>
      <c r="P63" s="4" t="s">
        <v>38</v>
      </c>
      <c r="Q63" s="114" t="s">
        <v>112</v>
      </c>
      <c r="R63" s="4"/>
      <c r="S63" s="4"/>
    </row>
    <row r="64" spans="1:19" ht="15.75">
      <c r="A64" s="4">
        <v>11</v>
      </c>
      <c r="B64" s="112" t="s">
        <v>54</v>
      </c>
      <c r="C64" s="113">
        <v>4</v>
      </c>
      <c r="D64" s="4" t="s">
        <v>88</v>
      </c>
      <c r="E64" s="114" t="s">
        <v>55</v>
      </c>
      <c r="F64" s="95">
        <v>42</v>
      </c>
      <c r="G64" s="118" t="s">
        <v>43</v>
      </c>
      <c r="H64" s="119">
        <v>0.6</v>
      </c>
      <c r="I64" s="90">
        <v>2</v>
      </c>
      <c r="J64" s="90">
        <v>0</v>
      </c>
      <c r="K64" s="4" t="s">
        <v>105</v>
      </c>
      <c r="L64" s="22" t="s">
        <v>28</v>
      </c>
      <c r="M64" s="5" t="s">
        <v>35</v>
      </c>
      <c r="N64" s="5" t="s">
        <v>106</v>
      </c>
      <c r="O64" s="5" t="s">
        <v>107</v>
      </c>
      <c r="P64" s="4" t="s">
        <v>38</v>
      </c>
      <c r="Q64" s="114" t="s">
        <v>113</v>
      </c>
      <c r="R64" s="4"/>
      <c r="S64" s="4"/>
    </row>
    <row r="65" spans="1:19" ht="15.75">
      <c r="A65" s="4">
        <v>12</v>
      </c>
      <c r="B65" s="112" t="s">
        <v>54</v>
      </c>
      <c r="C65" s="113">
        <v>4</v>
      </c>
      <c r="D65" s="4" t="s">
        <v>88</v>
      </c>
      <c r="E65" s="114" t="s">
        <v>55</v>
      </c>
      <c r="F65" s="95">
        <v>46</v>
      </c>
      <c r="G65" s="57">
        <v>5</v>
      </c>
      <c r="H65" s="119">
        <v>3.7</v>
      </c>
      <c r="I65" s="90">
        <v>10</v>
      </c>
      <c r="J65" s="90">
        <v>7</v>
      </c>
      <c r="K65" s="4" t="s">
        <v>105</v>
      </c>
      <c r="L65" s="22" t="s">
        <v>28</v>
      </c>
      <c r="M65" s="5" t="s">
        <v>35</v>
      </c>
      <c r="N65" s="5" t="s">
        <v>106</v>
      </c>
      <c r="O65" s="5" t="s">
        <v>107</v>
      </c>
      <c r="P65" s="4" t="s">
        <v>38</v>
      </c>
      <c r="Q65" s="114" t="s">
        <v>112</v>
      </c>
      <c r="R65" s="4"/>
      <c r="S65" s="4"/>
    </row>
    <row r="66" spans="1:19" ht="15.75">
      <c r="A66" s="4">
        <v>13</v>
      </c>
      <c r="B66" s="112" t="s">
        <v>54</v>
      </c>
      <c r="C66" s="113">
        <v>4</v>
      </c>
      <c r="D66" s="4" t="s">
        <v>88</v>
      </c>
      <c r="E66" s="114" t="s">
        <v>55</v>
      </c>
      <c r="F66" s="95">
        <v>60</v>
      </c>
      <c r="G66" s="57">
        <v>15</v>
      </c>
      <c r="H66" s="119">
        <v>1.1000000000000001</v>
      </c>
      <c r="I66" s="90">
        <v>3</v>
      </c>
      <c r="J66" s="90">
        <v>0</v>
      </c>
      <c r="K66" s="4" t="s">
        <v>105</v>
      </c>
      <c r="L66" s="22" t="s">
        <v>28</v>
      </c>
      <c r="M66" s="5" t="s">
        <v>35</v>
      </c>
      <c r="N66" s="5" t="s">
        <v>106</v>
      </c>
      <c r="O66" s="5" t="s">
        <v>107</v>
      </c>
      <c r="P66" s="4" t="s">
        <v>38</v>
      </c>
      <c r="Q66" s="114" t="s">
        <v>113</v>
      </c>
      <c r="R66" s="4"/>
      <c r="S66" s="4"/>
    </row>
    <row r="67" spans="1:19" ht="15.75">
      <c r="A67" s="4">
        <v>14</v>
      </c>
      <c r="B67" s="112" t="s">
        <v>54</v>
      </c>
      <c r="C67" s="113">
        <v>4</v>
      </c>
      <c r="D67" s="4" t="s">
        <v>88</v>
      </c>
      <c r="E67" s="114" t="s">
        <v>55</v>
      </c>
      <c r="F67" s="95">
        <v>68</v>
      </c>
      <c r="G67" s="57">
        <v>6</v>
      </c>
      <c r="H67" s="119">
        <v>0.6</v>
      </c>
      <c r="I67" s="90">
        <v>2</v>
      </c>
      <c r="J67" s="90">
        <v>0</v>
      </c>
      <c r="K67" s="4" t="s">
        <v>105</v>
      </c>
      <c r="L67" s="22" t="s">
        <v>28</v>
      </c>
      <c r="M67" s="5" t="s">
        <v>35</v>
      </c>
      <c r="N67" s="5" t="s">
        <v>106</v>
      </c>
      <c r="O67" s="5" t="s">
        <v>107</v>
      </c>
      <c r="P67" s="4" t="s">
        <v>38</v>
      </c>
      <c r="Q67" s="114" t="s">
        <v>114</v>
      </c>
      <c r="R67" s="4"/>
      <c r="S67" s="4"/>
    </row>
    <row r="68" spans="1:19" ht="15.75">
      <c r="A68" s="4">
        <v>15</v>
      </c>
      <c r="B68" s="112" t="s">
        <v>54</v>
      </c>
      <c r="C68" s="113">
        <v>4</v>
      </c>
      <c r="D68" s="4" t="s">
        <v>88</v>
      </c>
      <c r="E68" s="114" t="s">
        <v>55</v>
      </c>
      <c r="F68" s="95">
        <v>77</v>
      </c>
      <c r="G68" s="118" t="s">
        <v>78</v>
      </c>
      <c r="H68" s="119">
        <v>0.6</v>
      </c>
      <c r="I68" s="90">
        <v>2</v>
      </c>
      <c r="J68" s="90">
        <v>0</v>
      </c>
      <c r="K68" s="4" t="s">
        <v>105</v>
      </c>
      <c r="L68" s="22" t="s">
        <v>28</v>
      </c>
      <c r="M68" s="5" t="s">
        <v>35</v>
      </c>
      <c r="N68" s="5" t="s">
        <v>106</v>
      </c>
      <c r="O68" s="5" t="s">
        <v>107</v>
      </c>
      <c r="P68" s="4" t="s">
        <v>38</v>
      </c>
      <c r="Q68" s="114" t="s">
        <v>114</v>
      </c>
      <c r="R68" s="4"/>
      <c r="S68" s="4"/>
    </row>
    <row r="69" spans="1:19" ht="15.75">
      <c r="A69" s="4">
        <v>16</v>
      </c>
      <c r="B69" s="112" t="s">
        <v>54</v>
      </c>
      <c r="C69" s="113">
        <v>4</v>
      </c>
      <c r="D69" s="4" t="s">
        <v>88</v>
      </c>
      <c r="E69" s="114" t="s">
        <v>111</v>
      </c>
      <c r="F69" s="95">
        <v>82</v>
      </c>
      <c r="G69" s="118" t="s">
        <v>115</v>
      </c>
      <c r="H69" s="119">
        <v>0.1</v>
      </c>
      <c r="I69" s="90">
        <v>1</v>
      </c>
      <c r="J69" s="90">
        <v>0</v>
      </c>
      <c r="K69" s="4" t="s">
        <v>105</v>
      </c>
      <c r="L69" s="22" t="s">
        <v>28</v>
      </c>
      <c r="M69" s="5" t="s">
        <v>35</v>
      </c>
      <c r="N69" s="5" t="s">
        <v>106</v>
      </c>
      <c r="O69" s="5" t="s">
        <v>107</v>
      </c>
      <c r="P69" s="4" t="s">
        <v>38</v>
      </c>
      <c r="Q69" s="114" t="s">
        <v>114</v>
      </c>
      <c r="R69" s="4"/>
      <c r="S69" s="4"/>
    </row>
    <row r="70" spans="1:19" ht="15.75">
      <c r="A70" s="4">
        <v>17</v>
      </c>
      <c r="B70" s="112" t="s">
        <v>54</v>
      </c>
      <c r="C70" s="113">
        <v>4</v>
      </c>
      <c r="D70" s="4" t="s">
        <v>88</v>
      </c>
      <c r="E70" s="114" t="s">
        <v>55</v>
      </c>
      <c r="F70" s="95">
        <v>84</v>
      </c>
      <c r="G70" s="57">
        <v>9</v>
      </c>
      <c r="H70" s="119">
        <v>1.6</v>
      </c>
      <c r="I70" s="90">
        <v>5</v>
      </c>
      <c r="J70" s="90">
        <v>2</v>
      </c>
      <c r="K70" s="4" t="s">
        <v>105</v>
      </c>
      <c r="L70" s="22" t="s">
        <v>28</v>
      </c>
      <c r="M70" s="5" t="s">
        <v>35</v>
      </c>
      <c r="N70" s="5" t="s">
        <v>106</v>
      </c>
      <c r="O70" s="5" t="s">
        <v>107</v>
      </c>
      <c r="P70" s="4" t="s">
        <v>116</v>
      </c>
      <c r="Q70" s="114" t="s">
        <v>117</v>
      </c>
      <c r="R70" s="4"/>
      <c r="S70" s="4"/>
    </row>
    <row r="71" spans="1:19" ht="15.75">
      <c r="A71" s="4">
        <v>18</v>
      </c>
      <c r="B71" s="112" t="s">
        <v>54</v>
      </c>
      <c r="C71" s="113">
        <v>4</v>
      </c>
      <c r="D71" s="4" t="s">
        <v>88</v>
      </c>
      <c r="E71" s="114" t="s">
        <v>55</v>
      </c>
      <c r="F71" s="95">
        <v>89</v>
      </c>
      <c r="G71" s="57">
        <v>2</v>
      </c>
      <c r="H71" s="119">
        <v>1.2</v>
      </c>
      <c r="I71" s="90">
        <v>3</v>
      </c>
      <c r="J71" s="90">
        <v>0</v>
      </c>
      <c r="K71" s="4" t="s">
        <v>105</v>
      </c>
      <c r="L71" s="22" t="s">
        <v>28</v>
      </c>
      <c r="M71" s="5" t="s">
        <v>35</v>
      </c>
      <c r="N71" s="5" t="s">
        <v>106</v>
      </c>
      <c r="O71" s="5" t="s">
        <v>107</v>
      </c>
      <c r="P71" s="4" t="s">
        <v>116</v>
      </c>
      <c r="Q71" s="114" t="s">
        <v>117</v>
      </c>
      <c r="R71" s="4"/>
      <c r="S71" s="4"/>
    </row>
    <row r="72" spans="1:19" ht="15.75">
      <c r="A72" s="4">
        <v>19</v>
      </c>
      <c r="B72" s="112" t="s">
        <v>54</v>
      </c>
      <c r="C72" s="113">
        <v>4</v>
      </c>
      <c r="D72" s="4" t="s">
        <v>88</v>
      </c>
      <c r="E72" s="114" t="s">
        <v>55</v>
      </c>
      <c r="F72" s="95">
        <v>105</v>
      </c>
      <c r="G72" s="57">
        <v>7</v>
      </c>
      <c r="H72" s="119">
        <v>1.7</v>
      </c>
      <c r="I72" s="90">
        <v>5</v>
      </c>
      <c r="J72" s="90">
        <v>0</v>
      </c>
      <c r="K72" s="4" t="s">
        <v>105</v>
      </c>
      <c r="L72" s="22" t="s">
        <v>28</v>
      </c>
      <c r="M72" s="5" t="s">
        <v>35</v>
      </c>
      <c r="N72" s="5" t="s">
        <v>106</v>
      </c>
      <c r="O72" s="5" t="s">
        <v>107</v>
      </c>
      <c r="P72" s="4" t="s">
        <v>38</v>
      </c>
      <c r="Q72" s="114" t="s">
        <v>114</v>
      </c>
      <c r="R72" s="4"/>
      <c r="S72" s="4"/>
    </row>
    <row r="73" spans="1:19" ht="15.75">
      <c r="A73" s="4">
        <v>20</v>
      </c>
      <c r="B73" s="112" t="s">
        <v>54</v>
      </c>
      <c r="C73" s="113">
        <v>4</v>
      </c>
      <c r="D73" s="4" t="s">
        <v>88</v>
      </c>
      <c r="E73" s="114" t="s">
        <v>55</v>
      </c>
      <c r="F73" s="95">
        <v>108</v>
      </c>
      <c r="G73" s="120" t="s">
        <v>49</v>
      </c>
      <c r="H73" s="119">
        <v>3</v>
      </c>
      <c r="I73" s="90">
        <v>9</v>
      </c>
      <c r="J73" s="90">
        <v>0</v>
      </c>
      <c r="K73" s="4" t="s">
        <v>105</v>
      </c>
      <c r="L73" s="22" t="s">
        <v>28</v>
      </c>
      <c r="M73" s="5" t="s">
        <v>35</v>
      </c>
      <c r="N73" s="5" t="s">
        <v>106</v>
      </c>
      <c r="O73" s="5" t="s">
        <v>107</v>
      </c>
      <c r="P73" s="4" t="s">
        <v>116</v>
      </c>
      <c r="Q73" s="114" t="s">
        <v>117</v>
      </c>
      <c r="R73" s="4"/>
      <c r="S73" s="4"/>
    </row>
    <row r="74" spans="1:19" ht="15.75">
      <c r="A74" s="4">
        <v>21</v>
      </c>
      <c r="B74" s="112" t="s">
        <v>54</v>
      </c>
      <c r="C74" s="113">
        <v>4</v>
      </c>
      <c r="D74" s="4" t="s">
        <v>88</v>
      </c>
      <c r="E74" s="114" t="s">
        <v>55</v>
      </c>
      <c r="F74" s="95">
        <v>109</v>
      </c>
      <c r="G74" s="57">
        <v>6</v>
      </c>
      <c r="H74" s="119">
        <v>0.3</v>
      </c>
      <c r="I74" s="90">
        <v>2</v>
      </c>
      <c r="J74" s="90">
        <v>2</v>
      </c>
      <c r="K74" s="4" t="s">
        <v>105</v>
      </c>
      <c r="L74" s="22" t="s">
        <v>28</v>
      </c>
      <c r="M74" s="5" t="s">
        <v>35</v>
      </c>
      <c r="N74" s="5" t="s">
        <v>106</v>
      </c>
      <c r="O74" s="5" t="s">
        <v>107</v>
      </c>
      <c r="P74" s="4" t="s">
        <v>38</v>
      </c>
      <c r="Q74" s="114" t="s">
        <v>114</v>
      </c>
      <c r="R74" s="4"/>
      <c r="S74" s="4"/>
    </row>
    <row r="75" spans="1:19" ht="15.75">
      <c r="A75" s="4">
        <v>22</v>
      </c>
      <c r="B75" s="112" t="s">
        <v>54</v>
      </c>
      <c r="C75" s="113">
        <v>4</v>
      </c>
      <c r="D75" s="4" t="s">
        <v>88</v>
      </c>
      <c r="E75" s="114" t="s">
        <v>55</v>
      </c>
      <c r="F75" s="245">
        <v>114</v>
      </c>
      <c r="G75" s="121" t="s">
        <v>60</v>
      </c>
      <c r="H75" s="116">
        <v>1.4</v>
      </c>
      <c r="I75" s="117">
        <v>7</v>
      </c>
      <c r="J75" s="117">
        <v>0</v>
      </c>
      <c r="K75" s="4" t="s">
        <v>105</v>
      </c>
      <c r="L75" s="22" t="s">
        <v>28</v>
      </c>
      <c r="M75" s="5" t="s">
        <v>35</v>
      </c>
      <c r="N75" s="5" t="s">
        <v>106</v>
      </c>
      <c r="O75" s="5" t="s">
        <v>107</v>
      </c>
      <c r="P75" s="4" t="s">
        <v>38</v>
      </c>
      <c r="Q75" s="114" t="s">
        <v>114</v>
      </c>
      <c r="R75" s="4"/>
      <c r="S75" s="4"/>
    </row>
    <row r="76" spans="1:19" ht="15.75">
      <c r="A76" s="4">
        <v>23</v>
      </c>
      <c r="B76" s="112" t="s">
        <v>54</v>
      </c>
      <c r="C76" s="113">
        <v>4</v>
      </c>
      <c r="D76" s="4" t="s">
        <v>88</v>
      </c>
      <c r="E76" s="114" t="s">
        <v>55</v>
      </c>
      <c r="F76" s="245">
        <v>114</v>
      </c>
      <c r="G76" s="121" t="s">
        <v>62</v>
      </c>
      <c r="H76" s="116">
        <v>0.9</v>
      </c>
      <c r="I76" s="117">
        <v>3</v>
      </c>
      <c r="J76" s="117">
        <v>0</v>
      </c>
      <c r="K76" s="4" t="s">
        <v>105</v>
      </c>
      <c r="L76" s="22" t="s">
        <v>28</v>
      </c>
      <c r="M76" s="5" t="s">
        <v>35</v>
      </c>
      <c r="N76" s="5" t="s">
        <v>118</v>
      </c>
      <c r="O76" s="5" t="s">
        <v>37</v>
      </c>
      <c r="P76" s="4" t="s">
        <v>38</v>
      </c>
      <c r="Q76" s="114" t="s">
        <v>114</v>
      </c>
      <c r="R76" s="4"/>
      <c r="S76" s="4"/>
    </row>
    <row r="77" spans="1:19" ht="15.75">
      <c r="A77" s="4">
        <v>24</v>
      </c>
      <c r="B77" s="112" t="s">
        <v>54</v>
      </c>
      <c r="C77" s="113">
        <v>4</v>
      </c>
      <c r="D77" s="4" t="s">
        <v>88</v>
      </c>
      <c r="E77" s="114" t="s">
        <v>55</v>
      </c>
      <c r="F77" s="245">
        <v>114</v>
      </c>
      <c r="G77" s="121" t="s">
        <v>119</v>
      </c>
      <c r="H77" s="116">
        <v>0.3</v>
      </c>
      <c r="I77" s="117">
        <v>1</v>
      </c>
      <c r="J77" s="117">
        <v>0</v>
      </c>
      <c r="K77" s="4" t="s">
        <v>105</v>
      </c>
      <c r="L77" s="22" t="s">
        <v>28</v>
      </c>
      <c r="M77" s="5" t="s">
        <v>35</v>
      </c>
      <c r="N77" s="5" t="s">
        <v>118</v>
      </c>
      <c r="O77" s="5" t="s">
        <v>37</v>
      </c>
      <c r="P77" s="4" t="s">
        <v>38</v>
      </c>
      <c r="Q77" s="114" t="s">
        <v>114</v>
      </c>
      <c r="R77" s="4"/>
      <c r="S77" s="4"/>
    </row>
    <row r="78" spans="1:19" ht="15.75">
      <c r="A78" s="4">
        <v>25</v>
      </c>
      <c r="B78" s="112" t="s">
        <v>54</v>
      </c>
      <c r="C78" s="113">
        <v>4</v>
      </c>
      <c r="D78" s="4" t="s">
        <v>88</v>
      </c>
      <c r="E78" s="114" t="s">
        <v>55</v>
      </c>
      <c r="F78" s="245">
        <v>114</v>
      </c>
      <c r="G78" s="120" t="s">
        <v>120</v>
      </c>
      <c r="H78" s="116">
        <v>0.4</v>
      </c>
      <c r="I78" s="117">
        <v>1</v>
      </c>
      <c r="J78" s="117">
        <v>0</v>
      </c>
      <c r="K78" s="4" t="s">
        <v>105</v>
      </c>
      <c r="L78" s="22" t="s">
        <v>28</v>
      </c>
      <c r="M78" s="5" t="s">
        <v>35</v>
      </c>
      <c r="N78" s="5" t="s">
        <v>118</v>
      </c>
      <c r="O78" s="5" t="s">
        <v>37</v>
      </c>
      <c r="P78" s="4" t="s">
        <v>38</v>
      </c>
      <c r="Q78" s="114" t="s">
        <v>114</v>
      </c>
      <c r="R78" s="4"/>
      <c r="S78" s="4"/>
    </row>
    <row r="79" spans="1:19" ht="15.75">
      <c r="A79" s="4">
        <v>26</v>
      </c>
      <c r="B79" s="112" t="s">
        <v>54</v>
      </c>
      <c r="C79" s="113">
        <v>2</v>
      </c>
      <c r="D79" s="4" t="s">
        <v>88</v>
      </c>
      <c r="E79" s="114" t="s">
        <v>110</v>
      </c>
      <c r="F79" s="245">
        <v>135</v>
      </c>
      <c r="G79" s="115">
        <v>7</v>
      </c>
      <c r="H79" s="116">
        <v>1</v>
      </c>
      <c r="I79" s="117">
        <v>4</v>
      </c>
      <c r="J79" s="117">
        <v>1</v>
      </c>
      <c r="K79" s="4" t="s">
        <v>105</v>
      </c>
      <c r="L79" s="22" t="s">
        <v>28</v>
      </c>
      <c r="M79" s="5" t="s">
        <v>35</v>
      </c>
      <c r="N79" s="5" t="s">
        <v>121</v>
      </c>
      <c r="O79" s="5" t="s">
        <v>37</v>
      </c>
      <c r="P79" s="4" t="s">
        <v>38</v>
      </c>
      <c r="Q79" s="114" t="s">
        <v>122</v>
      </c>
      <c r="R79" s="4"/>
      <c r="S79" s="4"/>
    </row>
    <row r="80" spans="1:19" ht="15.75">
      <c r="A80" s="4">
        <v>27</v>
      </c>
      <c r="B80" s="112" t="s">
        <v>54</v>
      </c>
      <c r="C80" s="113">
        <v>2</v>
      </c>
      <c r="D80" s="4" t="s">
        <v>88</v>
      </c>
      <c r="E80" s="114" t="s">
        <v>55</v>
      </c>
      <c r="F80" s="245">
        <v>139</v>
      </c>
      <c r="G80" s="115">
        <v>3</v>
      </c>
      <c r="H80" s="116">
        <v>0.5</v>
      </c>
      <c r="I80" s="117">
        <v>2</v>
      </c>
      <c r="J80" s="117">
        <v>0</v>
      </c>
      <c r="K80" s="4" t="s">
        <v>105</v>
      </c>
      <c r="L80" s="22" t="s">
        <v>28</v>
      </c>
      <c r="M80" s="5" t="s">
        <v>35</v>
      </c>
      <c r="N80" s="5" t="s">
        <v>121</v>
      </c>
      <c r="O80" s="5" t="s">
        <v>37</v>
      </c>
      <c r="P80" s="4" t="s">
        <v>38</v>
      </c>
      <c r="Q80" s="114" t="s">
        <v>122</v>
      </c>
      <c r="R80" s="4"/>
      <c r="S80" s="4"/>
    </row>
    <row r="81" spans="1:19" ht="15.75">
      <c r="A81" s="4">
        <v>28</v>
      </c>
      <c r="B81" s="112" t="s">
        <v>54</v>
      </c>
      <c r="C81" s="113">
        <v>2</v>
      </c>
      <c r="D81" s="4" t="s">
        <v>88</v>
      </c>
      <c r="E81" s="114" t="s">
        <v>55</v>
      </c>
      <c r="F81" s="245">
        <v>139</v>
      </c>
      <c r="G81" s="115">
        <v>5</v>
      </c>
      <c r="H81" s="116">
        <v>0.6</v>
      </c>
      <c r="I81" s="117">
        <v>2</v>
      </c>
      <c r="J81" s="117">
        <v>0</v>
      </c>
      <c r="K81" s="4" t="s">
        <v>105</v>
      </c>
      <c r="L81" s="22" t="s">
        <v>28</v>
      </c>
      <c r="M81" s="5" t="s">
        <v>35</v>
      </c>
      <c r="N81" s="5" t="s">
        <v>121</v>
      </c>
      <c r="O81" s="5" t="s">
        <v>37</v>
      </c>
      <c r="P81" s="4" t="s">
        <v>38</v>
      </c>
      <c r="Q81" s="114" t="s">
        <v>122</v>
      </c>
      <c r="R81" s="4"/>
      <c r="S81" s="4"/>
    </row>
    <row r="82" spans="1:19" ht="15.75">
      <c r="A82" s="4">
        <v>29</v>
      </c>
      <c r="B82" s="112" t="s">
        <v>54</v>
      </c>
      <c r="C82" s="113">
        <v>2</v>
      </c>
      <c r="D82" s="4" t="s">
        <v>88</v>
      </c>
      <c r="E82" s="114" t="s">
        <v>111</v>
      </c>
      <c r="F82" s="245">
        <v>139</v>
      </c>
      <c r="G82" s="115">
        <v>10</v>
      </c>
      <c r="H82" s="116">
        <v>0.2</v>
      </c>
      <c r="I82" s="117">
        <v>1</v>
      </c>
      <c r="J82" s="117">
        <v>0</v>
      </c>
      <c r="K82" s="4" t="s">
        <v>105</v>
      </c>
      <c r="L82" s="22" t="s">
        <v>28</v>
      </c>
      <c r="M82" s="5" t="s">
        <v>35</v>
      </c>
      <c r="N82" s="5" t="s">
        <v>121</v>
      </c>
      <c r="O82" s="5" t="s">
        <v>37</v>
      </c>
      <c r="P82" s="4" t="s">
        <v>38</v>
      </c>
      <c r="Q82" s="114" t="s">
        <v>122</v>
      </c>
      <c r="R82" s="4"/>
      <c r="S82" s="4"/>
    </row>
    <row r="83" spans="1:19" ht="15.75">
      <c r="A83" s="4">
        <v>30</v>
      </c>
      <c r="B83" s="112" t="s">
        <v>54</v>
      </c>
      <c r="C83" s="113">
        <v>2</v>
      </c>
      <c r="D83" s="4" t="s">
        <v>88</v>
      </c>
      <c r="E83" s="114" t="s">
        <v>55</v>
      </c>
      <c r="F83" s="245">
        <v>141</v>
      </c>
      <c r="G83" s="115">
        <v>7</v>
      </c>
      <c r="H83" s="116">
        <v>1</v>
      </c>
      <c r="I83" s="117">
        <v>3</v>
      </c>
      <c r="J83" s="117">
        <v>0</v>
      </c>
      <c r="K83" s="4" t="s">
        <v>105</v>
      </c>
      <c r="L83" s="22" t="s">
        <v>28</v>
      </c>
      <c r="M83" s="5" t="s">
        <v>35</v>
      </c>
      <c r="N83" s="5" t="s">
        <v>121</v>
      </c>
      <c r="O83" s="5" t="s">
        <v>37</v>
      </c>
      <c r="P83" s="4" t="s">
        <v>38</v>
      </c>
      <c r="Q83" s="114" t="s">
        <v>122</v>
      </c>
      <c r="R83" s="4"/>
      <c r="S83" s="4"/>
    </row>
    <row r="84" spans="1:19" ht="15.75">
      <c r="A84" s="4">
        <v>31</v>
      </c>
      <c r="B84" s="112" t="s">
        <v>54</v>
      </c>
      <c r="C84" s="113">
        <v>2</v>
      </c>
      <c r="D84" s="4" t="s">
        <v>88</v>
      </c>
      <c r="E84" s="114" t="s">
        <v>55</v>
      </c>
      <c r="F84" s="245">
        <v>146</v>
      </c>
      <c r="G84" s="115">
        <v>4</v>
      </c>
      <c r="H84" s="116">
        <v>0.5</v>
      </c>
      <c r="I84" s="117">
        <v>2</v>
      </c>
      <c r="J84" s="117">
        <v>0</v>
      </c>
      <c r="K84" s="4" t="s">
        <v>105</v>
      </c>
      <c r="L84" s="22" t="s">
        <v>28</v>
      </c>
      <c r="M84" s="5" t="s">
        <v>35</v>
      </c>
      <c r="N84" s="5" t="s">
        <v>121</v>
      </c>
      <c r="O84" s="5" t="s">
        <v>37</v>
      </c>
      <c r="P84" s="4" t="s">
        <v>38</v>
      </c>
      <c r="Q84" s="114" t="s">
        <v>122</v>
      </c>
      <c r="R84" s="4"/>
      <c r="S84" s="4"/>
    </row>
    <row r="85" spans="1:19" ht="15.75">
      <c r="A85" s="4">
        <v>32</v>
      </c>
      <c r="B85" s="112" t="s">
        <v>54</v>
      </c>
      <c r="C85" s="113">
        <v>2</v>
      </c>
      <c r="D85" s="4" t="s">
        <v>88</v>
      </c>
      <c r="E85" s="114" t="s">
        <v>55</v>
      </c>
      <c r="F85" s="245">
        <v>148</v>
      </c>
      <c r="G85" s="115">
        <v>8</v>
      </c>
      <c r="H85" s="116">
        <v>0.2</v>
      </c>
      <c r="I85" s="117">
        <v>1</v>
      </c>
      <c r="J85" s="117">
        <v>0</v>
      </c>
      <c r="K85" s="4" t="s">
        <v>105</v>
      </c>
      <c r="L85" s="22" t="s">
        <v>28</v>
      </c>
      <c r="M85" s="5" t="s">
        <v>35</v>
      </c>
      <c r="N85" s="5" t="s">
        <v>121</v>
      </c>
      <c r="O85" s="5" t="s">
        <v>37</v>
      </c>
      <c r="P85" s="4" t="s">
        <v>38</v>
      </c>
      <c r="Q85" s="114" t="s">
        <v>122</v>
      </c>
      <c r="R85" s="4"/>
      <c r="S85" s="4"/>
    </row>
    <row r="86" spans="1:19" ht="15.75">
      <c r="A86" s="4">
        <v>33</v>
      </c>
      <c r="B86" s="112" t="s">
        <v>54</v>
      </c>
      <c r="C86" s="113">
        <v>2</v>
      </c>
      <c r="D86" s="4" t="s">
        <v>88</v>
      </c>
      <c r="E86" s="114" t="s">
        <v>55</v>
      </c>
      <c r="F86" s="245">
        <v>148</v>
      </c>
      <c r="G86" s="115">
        <v>9</v>
      </c>
      <c r="H86" s="116">
        <v>1.1000000000000001</v>
      </c>
      <c r="I86" s="117">
        <v>3</v>
      </c>
      <c r="J86" s="117">
        <v>0</v>
      </c>
      <c r="K86" s="4" t="s">
        <v>105</v>
      </c>
      <c r="L86" s="22" t="s">
        <v>28</v>
      </c>
      <c r="M86" s="5" t="s">
        <v>35</v>
      </c>
      <c r="N86" s="5" t="s">
        <v>121</v>
      </c>
      <c r="O86" s="5" t="s">
        <v>37</v>
      </c>
      <c r="P86" s="4" t="s">
        <v>38</v>
      </c>
      <c r="Q86" s="114" t="s">
        <v>122</v>
      </c>
      <c r="R86" s="4"/>
      <c r="S86" s="4"/>
    </row>
    <row r="87" spans="1:19" ht="15.75">
      <c r="A87" s="4">
        <v>34</v>
      </c>
      <c r="B87" s="112" t="s">
        <v>54</v>
      </c>
      <c r="C87" s="113">
        <v>2</v>
      </c>
      <c r="D87" s="4" t="s">
        <v>88</v>
      </c>
      <c r="E87" s="114" t="s">
        <v>55</v>
      </c>
      <c r="F87" s="245">
        <v>151</v>
      </c>
      <c r="G87" s="115">
        <v>7</v>
      </c>
      <c r="H87" s="116">
        <v>1.9</v>
      </c>
      <c r="I87" s="117">
        <v>5</v>
      </c>
      <c r="J87" s="117">
        <v>0</v>
      </c>
      <c r="K87" s="4" t="s">
        <v>105</v>
      </c>
      <c r="L87" s="22" t="s">
        <v>28</v>
      </c>
      <c r="M87" s="5" t="s">
        <v>35</v>
      </c>
      <c r="N87" s="5" t="s">
        <v>121</v>
      </c>
      <c r="O87" s="5" t="s">
        <v>37</v>
      </c>
      <c r="P87" s="4" t="s">
        <v>38</v>
      </c>
      <c r="Q87" s="114" t="s">
        <v>122</v>
      </c>
      <c r="R87" s="4"/>
      <c r="S87" s="4"/>
    </row>
    <row r="88" spans="1:19" ht="15.75">
      <c r="A88" s="4">
        <v>35</v>
      </c>
      <c r="B88" s="112" t="s">
        <v>54</v>
      </c>
      <c r="C88" s="113">
        <v>4</v>
      </c>
      <c r="D88" s="4" t="s">
        <v>88</v>
      </c>
      <c r="E88" s="114" t="s">
        <v>111</v>
      </c>
      <c r="F88" s="245">
        <v>152</v>
      </c>
      <c r="G88" s="115">
        <v>3</v>
      </c>
      <c r="H88" s="116">
        <v>0.2</v>
      </c>
      <c r="I88" s="117">
        <v>1</v>
      </c>
      <c r="J88" s="117">
        <v>0</v>
      </c>
      <c r="K88" s="4" t="s">
        <v>105</v>
      </c>
      <c r="L88" s="22" t="s">
        <v>28</v>
      </c>
      <c r="M88" s="5" t="s">
        <v>35</v>
      </c>
      <c r="N88" s="5" t="s">
        <v>121</v>
      </c>
      <c r="O88" s="5" t="s">
        <v>37</v>
      </c>
      <c r="P88" s="4" t="s">
        <v>38</v>
      </c>
      <c r="Q88" s="114" t="s">
        <v>122</v>
      </c>
      <c r="R88" s="4"/>
      <c r="S88" s="4"/>
    </row>
    <row r="89" spans="1:19" ht="16.5" thickBot="1">
      <c r="A89" s="96">
        <v>36</v>
      </c>
      <c r="B89" s="122" t="s">
        <v>54</v>
      </c>
      <c r="C89" s="123">
        <v>4</v>
      </c>
      <c r="D89" s="96" t="s">
        <v>88</v>
      </c>
      <c r="E89" s="124" t="s">
        <v>110</v>
      </c>
      <c r="F89" s="249">
        <v>155</v>
      </c>
      <c r="G89" s="125">
        <v>5</v>
      </c>
      <c r="H89" s="126">
        <v>0.1</v>
      </c>
      <c r="I89" s="127">
        <v>1</v>
      </c>
      <c r="J89" s="127">
        <v>0</v>
      </c>
      <c r="K89" s="96" t="s">
        <v>105</v>
      </c>
      <c r="L89" s="30" t="s">
        <v>28</v>
      </c>
      <c r="M89" s="36" t="s">
        <v>35</v>
      </c>
      <c r="N89" s="36" t="s">
        <v>121</v>
      </c>
      <c r="O89" s="36" t="s">
        <v>37</v>
      </c>
      <c r="P89" s="96" t="s">
        <v>38</v>
      </c>
      <c r="Q89" s="124" t="s">
        <v>122</v>
      </c>
      <c r="R89" s="4"/>
      <c r="S89" s="4"/>
    </row>
    <row r="90" spans="1:19" ht="16.5" thickBot="1">
      <c r="A90" s="76" t="s">
        <v>28</v>
      </c>
      <c r="B90" s="77" t="s">
        <v>69</v>
      </c>
      <c r="C90" s="77" t="s">
        <v>28</v>
      </c>
      <c r="D90" s="77" t="s">
        <v>87</v>
      </c>
      <c r="E90" s="269" t="s">
        <v>31</v>
      </c>
      <c r="F90" s="269"/>
      <c r="G90" s="270"/>
      <c r="H90" s="78">
        <f>SUM(H91:H115)</f>
        <v>60.699999999999996</v>
      </c>
      <c r="I90" s="79">
        <f>SUM(I91:I115)</f>
        <v>252</v>
      </c>
      <c r="J90" s="105">
        <f>SUM(J91:J115)</f>
        <v>72</v>
      </c>
      <c r="K90" s="77" t="s">
        <v>28</v>
      </c>
      <c r="L90" s="77" t="s">
        <v>28</v>
      </c>
      <c r="M90" s="80" t="s">
        <v>28</v>
      </c>
      <c r="N90" s="80" t="s">
        <v>28</v>
      </c>
      <c r="O90" s="80" t="s">
        <v>28</v>
      </c>
      <c r="P90" s="77" t="s">
        <v>28</v>
      </c>
      <c r="Q90" s="235" t="s">
        <v>28</v>
      </c>
      <c r="R90" s="81"/>
      <c r="S90" s="82"/>
    </row>
    <row r="91" spans="1:19" ht="15.75">
      <c r="A91" s="83">
        <v>1</v>
      </c>
      <c r="B91" s="83" t="s">
        <v>69</v>
      </c>
      <c r="C91" s="128">
        <v>4</v>
      </c>
      <c r="D91" s="106" t="s">
        <v>88</v>
      </c>
      <c r="E91" s="129" t="s">
        <v>55</v>
      </c>
      <c r="F91" s="242">
        <v>8</v>
      </c>
      <c r="G91" s="86">
        <v>3</v>
      </c>
      <c r="H91" s="87">
        <v>2.9</v>
      </c>
      <c r="I91" s="53">
        <v>8</v>
      </c>
      <c r="J91" s="86">
        <v>0</v>
      </c>
      <c r="K91" s="130" t="s">
        <v>105</v>
      </c>
      <c r="L91" s="15" t="s">
        <v>28</v>
      </c>
      <c r="M91" s="21" t="s">
        <v>35</v>
      </c>
      <c r="N91" s="21" t="s">
        <v>123</v>
      </c>
      <c r="O91" s="21" t="s">
        <v>107</v>
      </c>
      <c r="P91" s="83" t="s">
        <v>38</v>
      </c>
      <c r="Q91" s="108" t="s">
        <v>71</v>
      </c>
      <c r="R91" s="4"/>
      <c r="S91" s="4"/>
    </row>
    <row r="92" spans="1:19" ht="15.75">
      <c r="A92" s="4">
        <v>2</v>
      </c>
      <c r="B92" s="4" t="s">
        <v>69</v>
      </c>
      <c r="C92" s="113">
        <v>2</v>
      </c>
      <c r="D92" s="112" t="s">
        <v>88</v>
      </c>
      <c r="E92" s="131" t="s">
        <v>55</v>
      </c>
      <c r="F92" s="95">
        <v>9</v>
      </c>
      <c r="G92" s="90">
        <v>10</v>
      </c>
      <c r="H92" s="91">
        <v>2.8</v>
      </c>
      <c r="I92" s="57">
        <v>11</v>
      </c>
      <c r="J92" s="90">
        <v>1</v>
      </c>
      <c r="K92" s="132" t="s">
        <v>105</v>
      </c>
      <c r="L92" s="22" t="s">
        <v>28</v>
      </c>
      <c r="M92" s="5" t="s">
        <v>35</v>
      </c>
      <c r="N92" s="5" t="s">
        <v>123</v>
      </c>
      <c r="O92" s="5" t="s">
        <v>107</v>
      </c>
      <c r="P92" s="4" t="s">
        <v>38</v>
      </c>
      <c r="Q92" s="114" t="s">
        <v>124</v>
      </c>
      <c r="R92" s="4"/>
      <c r="S92" s="4"/>
    </row>
    <row r="93" spans="1:19" ht="15.75">
      <c r="A93" s="4">
        <v>3</v>
      </c>
      <c r="B93" s="4" t="s">
        <v>69</v>
      </c>
      <c r="C93" s="113">
        <v>2</v>
      </c>
      <c r="D93" s="112" t="s">
        <v>88</v>
      </c>
      <c r="E93" s="131" t="s">
        <v>55</v>
      </c>
      <c r="F93" s="95">
        <v>16</v>
      </c>
      <c r="G93" s="90">
        <v>25</v>
      </c>
      <c r="H93" s="91">
        <v>3</v>
      </c>
      <c r="I93" s="57">
        <v>20</v>
      </c>
      <c r="J93" s="90">
        <v>14</v>
      </c>
      <c r="K93" s="132" t="s">
        <v>105</v>
      </c>
      <c r="L93" s="22" t="s">
        <v>28</v>
      </c>
      <c r="M93" s="5" t="s">
        <v>35</v>
      </c>
      <c r="N93" s="5" t="s">
        <v>123</v>
      </c>
      <c r="O93" s="5" t="s">
        <v>107</v>
      </c>
      <c r="P93" s="4" t="s">
        <v>38</v>
      </c>
      <c r="Q93" s="114" t="s">
        <v>125</v>
      </c>
      <c r="R93" s="4"/>
      <c r="S93" s="4"/>
    </row>
    <row r="94" spans="1:19" ht="15.75">
      <c r="A94" s="4">
        <v>4</v>
      </c>
      <c r="B94" s="4" t="s">
        <v>69</v>
      </c>
      <c r="C94" s="113">
        <v>2</v>
      </c>
      <c r="D94" s="112" t="s">
        <v>88</v>
      </c>
      <c r="E94" s="131" t="s">
        <v>55</v>
      </c>
      <c r="F94" s="95">
        <v>16</v>
      </c>
      <c r="G94" s="90">
        <v>26</v>
      </c>
      <c r="H94" s="91">
        <v>3</v>
      </c>
      <c r="I94" s="57">
        <v>19</v>
      </c>
      <c r="J94" s="90">
        <v>15</v>
      </c>
      <c r="K94" s="132" t="s">
        <v>105</v>
      </c>
      <c r="L94" s="22" t="s">
        <v>28</v>
      </c>
      <c r="M94" s="5" t="s">
        <v>35</v>
      </c>
      <c r="N94" s="5" t="s">
        <v>123</v>
      </c>
      <c r="O94" s="5" t="s">
        <v>107</v>
      </c>
      <c r="P94" s="4" t="s">
        <v>38</v>
      </c>
      <c r="Q94" s="114" t="s">
        <v>125</v>
      </c>
      <c r="R94" s="4"/>
      <c r="S94" s="4"/>
    </row>
    <row r="95" spans="1:19" ht="15.75">
      <c r="A95" s="4">
        <v>5</v>
      </c>
      <c r="B95" s="4" t="s">
        <v>69</v>
      </c>
      <c r="C95" s="113">
        <v>4</v>
      </c>
      <c r="D95" s="112" t="s">
        <v>88</v>
      </c>
      <c r="E95" s="131" t="s">
        <v>55</v>
      </c>
      <c r="F95" s="95">
        <v>30</v>
      </c>
      <c r="G95" s="90">
        <v>24</v>
      </c>
      <c r="H95" s="91">
        <v>2.7</v>
      </c>
      <c r="I95" s="57">
        <v>6</v>
      </c>
      <c r="J95" s="90">
        <v>0</v>
      </c>
      <c r="K95" s="132" t="s">
        <v>105</v>
      </c>
      <c r="L95" s="22" t="s">
        <v>28</v>
      </c>
      <c r="M95" s="5" t="s">
        <v>35</v>
      </c>
      <c r="N95" s="5" t="s">
        <v>123</v>
      </c>
      <c r="O95" s="5" t="s">
        <v>107</v>
      </c>
      <c r="P95" s="4" t="s">
        <v>38</v>
      </c>
      <c r="Q95" s="114" t="s">
        <v>124</v>
      </c>
      <c r="R95" s="4"/>
      <c r="S95" s="4"/>
    </row>
    <row r="96" spans="1:19" ht="15.75">
      <c r="A96" s="4">
        <v>6</v>
      </c>
      <c r="B96" s="4" t="s">
        <v>69</v>
      </c>
      <c r="C96" s="113">
        <v>4</v>
      </c>
      <c r="D96" s="112" t="s">
        <v>88</v>
      </c>
      <c r="E96" s="131" t="s">
        <v>55</v>
      </c>
      <c r="F96" s="95">
        <v>31</v>
      </c>
      <c r="G96" s="90">
        <v>6</v>
      </c>
      <c r="H96" s="91">
        <v>1.9</v>
      </c>
      <c r="I96" s="57">
        <v>8</v>
      </c>
      <c r="J96" s="90">
        <v>0</v>
      </c>
      <c r="K96" s="132" t="s">
        <v>105</v>
      </c>
      <c r="L96" s="22" t="s">
        <v>28</v>
      </c>
      <c r="M96" s="5" t="s">
        <v>35</v>
      </c>
      <c r="N96" s="5" t="s">
        <v>123</v>
      </c>
      <c r="O96" s="5" t="s">
        <v>107</v>
      </c>
      <c r="P96" s="4" t="s">
        <v>38</v>
      </c>
      <c r="Q96" s="114" t="s">
        <v>124</v>
      </c>
      <c r="R96" s="4"/>
      <c r="S96" s="4"/>
    </row>
    <row r="97" spans="1:19" ht="15.75">
      <c r="A97" s="4">
        <v>7</v>
      </c>
      <c r="B97" s="4" t="s">
        <v>69</v>
      </c>
      <c r="C97" s="113">
        <v>4</v>
      </c>
      <c r="D97" s="112" t="s">
        <v>88</v>
      </c>
      <c r="E97" s="131" t="s">
        <v>55</v>
      </c>
      <c r="F97" s="95">
        <v>31</v>
      </c>
      <c r="G97" s="90">
        <v>11</v>
      </c>
      <c r="H97" s="91">
        <v>1.9</v>
      </c>
      <c r="I97" s="57">
        <v>6</v>
      </c>
      <c r="J97" s="90">
        <v>0</v>
      </c>
      <c r="K97" s="132" t="s">
        <v>105</v>
      </c>
      <c r="L97" s="22" t="s">
        <v>28</v>
      </c>
      <c r="M97" s="5" t="s">
        <v>35</v>
      </c>
      <c r="N97" s="5" t="s">
        <v>123</v>
      </c>
      <c r="O97" s="5" t="s">
        <v>107</v>
      </c>
      <c r="P97" s="4" t="s">
        <v>38</v>
      </c>
      <c r="Q97" s="114" t="s">
        <v>124</v>
      </c>
      <c r="R97" s="4"/>
      <c r="S97" s="4"/>
    </row>
    <row r="98" spans="1:19" ht="15.75">
      <c r="A98" s="4">
        <v>8</v>
      </c>
      <c r="B98" s="4" t="s">
        <v>69</v>
      </c>
      <c r="C98" s="113">
        <v>4</v>
      </c>
      <c r="D98" s="112" t="s">
        <v>88</v>
      </c>
      <c r="E98" s="131" t="s">
        <v>55</v>
      </c>
      <c r="F98" s="95">
        <v>31</v>
      </c>
      <c r="G98" s="93" t="s">
        <v>126</v>
      </c>
      <c r="H98" s="91">
        <v>0.5</v>
      </c>
      <c r="I98" s="57">
        <v>3</v>
      </c>
      <c r="J98" s="90">
        <v>0</v>
      </c>
      <c r="K98" s="132" t="s">
        <v>105</v>
      </c>
      <c r="L98" s="22" t="s">
        <v>28</v>
      </c>
      <c r="M98" s="5" t="s">
        <v>35</v>
      </c>
      <c r="N98" s="5" t="s">
        <v>127</v>
      </c>
      <c r="O98" s="5" t="s">
        <v>37</v>
      </c>
      <c r="P98" s="4" t="s">
        <v>38</v>
      </c>
      <c r="Q98" s="114" t="s">
        <v>124</v>
      </c>
      <c r="R98" s="4"/>
      <c r="S98" s="4"/>
    </row>
    <row r="99" spans="1:19" ht="15.75">
      <c r="A99" s="4">
        <v>9</v>
      </c>
      <c r="B99" s="4" t="s">
        <v>69</v>
      </c>
      <c r="C99" s="113">
        <v>4</v>
      </c>
      <c r="D99" s="112" t="s">
        <v>88</v>
      </c>
      <c r="E99" s="131" t="s">
        <v>55</v>
      </c>
      <c r="F99" s="95">
        <v>34</v>
      </c>
      <c r="G99" s="90">
        <v>25</v>
      </c>
      <c r="H99" s="91">
        <v>3.6</v>
      </c>
      <c r="I99" s="57">
        <v>20</v>
      </c>
      <c r="J99" s="90">
        <v>5</v>
      </c>
      <c r="K99" s="132" t="s">
        <v>105</v>
      </c>
      <c r="L99" s="22" t="s">
        <v>28</v>
      </c>
      <c r="M99" s="5" t="s">
        <v>35</v>
      </c>
      <c r="N99" s="5" t="s">
        <v>123</v>
      </c>
      <c r="O99" s="5" t="s">
        <v>107</v>
      </c>
      <c r="P99" s="4" t="s">
        <v>38</v>
      </c>
      <c r="Q99" s="114" t="s">
        <v>128</v>
      </c>
      <c r="R99" s="4"/>
      <c r="S99" s="4"/>
    </row>
    <row r="100" spans="1:19" ht="15.75">
      <c r="A100" s="4">
        <v>10</v>
      </c>
      <c r="B100" s="4" t="s">
        <v>69</v>
      </c>
      <c r="C100" s="113">
        <v>4</v>
      </c>
      <c r="D100" s="112" t="s">
        <v>88</v>
      </c>
      <c r="E100" s="131" t="s">
        <v>55</v>
      </c>
      <c r="F100" s="95">
        <v>34</v>
      </c>
      <c r="G100" s="90">
        <v>30</v>
      </c>
      <c r="H100" s="91">
        <v>2</v>
      </c>
      <c r="I100" s="57">
        <v>23</v>
      </c>
      <c r="J100" s="90">
        <v>7</v>
      </c>
      <c r="K100" s="132" t="s">
        <v>105</v>
      </c>
      <c r="L100" s="22" t="s">
        <v>28</v>
      </c>
      <c r="M100" s="5" t="s">
        <v>35</v>
      </c>
      <c r="N100" s="5" t="s">
        <v>127</v>
      </c>
      <c r="O100" s="5" t="s">
        <v>37</v>
      </c>
      <c r="P100" s="4" t="s">
        <v>38</v>
      </c>
      <c r="Q100" s="114" t="s">
        <v>128</v>
      </c>
      <c r="R100" s="4"/>
      <c r="S100" s="4"/>
    </row>
    <row r="101" spans="1:19" ht="15.75">
      <c r="A101" s="4">
        <v>11</v>
      </c>
      <c r="B101" s="4" t="s">
        <v>69</v>
      </c>
      <c r="C101" s="113">
        <v>4</v>
      </c>
      <c r="D101" s="112" t="s">
        <v>88</v>
      </c>
      <c r="E101" s="131" t="s">
        <v>55</v>
      </c>
      <c r="F101" s="95">
        <v>38</v>
      </c>
      <c r="G101" s="90">
        <v>28</v>
      </c>
      <c r="H101" s="91">
        <v>3</v>
      </c>
      <c r="I101" s="57">
        <v>6</v>
      </c>
      <c r="J101" s="90">
        <v>0</v>
      </c>
      <c r="K101" s="132" t="s">
        <v>105</v>
      </c>
      <c r="L101" s="22" t="s">
        <v>28</v>
      </c>
      <c r="M101" s="5" t="s">
        <v>35</v>
      </c>
      <c r="N101" s="5" t="s">
        <v>123</v>
      </c>
      <c r="O101" s="5" t="s">
        <v>107</v>
      </c>
      <c r="P101" s="4" t="s">
        <v>38</v>
      </c>
      <c r="Q101" s="114" t="s">
        <v>124</v>
      </c>
      <c r="R101" s="4"/>
      <c r="S101" s="4"/>
    </row>
    <row r="102" spans="1:19" ht="15.75">
      <c r="A102" s="4">
        <v>12</v>
      </c>
      <c r="B102" s="4" t="s">
        <v>69</v>
      </c>
      <c r="C102" s="113">
        <v>4</v>
      </c>
      <c r="D102" s="112" t="s">
        <v>88</v>
      </c>
      <c r="E102" s="131" t="s">
        <v>55</v>
      </c>
      <c r="F102" s="95">
        <v>42</v>
      </c>
      <c r="G102" s="90">
        <v>27</v>
      </c>
      <c r="H102" s="91">
        <v>1.6</v>
      </c>
      <c r="I102" s="57">
        <v>4</v>
      </c>
      <c r="J102" s="90">
        <v>2</v>
      </c>
      <c r="K102" s="132" t="s">
        <v>105</v>
      </c>
      <c r="L102" s="22" t="s">
        <v>28</v>
      </c>
      <c r="M102" s="5" t="s">
        <v>35</v>
      </c>
      <c r="N102" s="5" t="s">
        <v>127</v>
      </c>
      <c r="O102" s="5" t="s">
        <v>37</v>
      </c>
      <c r="P102" s="4" t="s">
        <v>38</v>
      </c>
      <c r="Q102" s="114" t="s">
        <v>128</v>
      </c>
      <c r="R102" s="4"/>
      <c r="S102" s="4"/>
    </row>
    <row r="103" spans="1:19" ht="15.75">
      <c r="A103" s="4">
        <v>13</v>
      </c>
      <c r="B103" s="4" t="s">
        <v>69</v>
      </c>
      <c r="C103" s="113">
        <v>4</v>
      </c>
      <c r="D103" s="112" t="s">
        <v>88</v>
      </c>
      <c r="E103" s="131" t="s">
        <v>55</v>
      </c>
      <c r="F103" s="95">
        <v>45</v>
      </c>
      <c r="G103" s="90">
        <v>15</v>
      </c>
      <c r="H103" s="91">
        <v>1.9</v>
      </c>
      <c r="I103" s="57">
        <v>11</v>
      </c>
      <c r="J103" s="90">
        <v>3</v>
      </c>
      <c r="K103" s="132" t="s">
        <v>105</v>
      </c>
      <c r="L103" s="22" t="s">
        <v>28</v>
      </c>
      <c r="M103" s="5" t="s">
        <v>35</v>
      </c>
      <c r="N103" s="5" t="s">
        <v>123</v>
      </c>
      <c r="O103" s="5" t="s">
        <v>107</v>
      </c>
      <c r="P103" s="4" t="s">
        <v>38</v>
      </c>
      <c r="Q103" s="114" t="s">
        <v>128</v>
      </c>
      <c r="R103" s="4"/>
      <c r="S103" s="4"/>
    </row>
    <row r="104" spans="1:19" ht="15.75">
      <c r="A104" s="4">
        <v>14</v>
      </c>
      <c r="B104" s="4" t="s">
        <v>69</v>
      </c>
      <c r="C104" s="113">
        <v>4</v>
      </c>
      <c r="D104" s="112" t="s">
        <v>88</v>
      </c>
      <c r="E104" s="131" t="s">
        <v>55</v>
      </c>
      <c r="F104" s="95">
        <v>51</v>
      </c>
      <c r="G104" s="90">
        <v>6</v>
      </c>
      <c r="H104" s="91">
        <v>2.6</v>
      </c>
      <c r="I104" s="57">
        <v>6</v>
      </c>
      <c r="J104" s="90">
        <v>0</v>
      </c>
      <c r="K104" s="132" t="s">
        <v>105</v>
      </c>
      <c r="L104" s="22" t="s">
        <v>28</v>
      </c>
      <c r="M104" s="5" t="s">
        <v>35</v>
      </c>
      <c r="N104" s="5" t="s">
        <v>123</v>
      </c>
      <c r="O104" s="5" t="s">
        <v>107</v>
      </c>
      <c r="P104" s="4" t="s">
        <v>38</v>
      </c>
      <c r="Q104" s="114" t="s">
        <v>124</v>
      </c>
      <c r="R104" s="4"/>
      <c r="S104" s="4"/>
    </row>
    <row r="105" spans="1:19" ht="15.75">
      <c r="A105" s="4">
        <v>15</v>
      </c>
      <c r="B105" s="4" t="s">
        <v>69</v>
      </c>
      <c r="C105" s="113">
        <v>4</v>
      </c>
      <c r="D105" s="112" t="s">
        <v>88</v>
      </c>
      <c r="E105" s="131" t="s">
        <v>55</v>
      </c>
      <c r="F105" s="95">
        <v>52</v>
      </c>
      <c r="G105" s="90">
        <v>4</v>
      </c>
      <c r="H105" s="91">
        <v>2.2999999999999998</v>
      </c>
      <c r="I105" s="57">
        <v>8</v>
      </c>
      <c r="J105" s="90">
        <v>0</v>
      </c>
      <c r="K105" s="132" t="s">
        <v>105</v>
      </c>
      <c r="L105" s="22" t="s">
        <v>28</v>
      </c>
      <c r="M105" s="5" t="s">
        <v>35</v>
      </c>
      <c r="N105" s="5" t="s">
        <v>123</v>
      </c>
      <c r="O105" s="5" t="s">
        <v>107</v>
      </c>
      <c r="P105" s="4" t="s">
        <v>38</v>
      </c>
      <c r="Q105" s="114" t="s">
        <v>124</v>
      </c>
      <c r="R105" s="4"/>
      <c r="S105" s="4"/>
    </row>
    <row r="106" spans="1:19" ht="15.75">
      <c r="A106" s="4">
        <v>16</v>
      </c>
      <c r="B106" s="4" t="s">
        <v>69</v>
      </c>
      <c r="C106" s="113">
        <v>4</v>
      </c>
      <c r="D106" s="112" t="s">
        <v>88</v>
      </c>
      <c r="E106" s="131" t="s">
        <v>55</v>
      </c>
      <c r="F106" s="95">
        <v>52</v>
      </c>
      <c r="G106" s="90">
        <v>12</v>
      </c>
      <c r="H106" s="91">
        <v>3</v>
      </c>
      <c r="I106" s="57">
        <v>8</v>
      </c>
      <c r="J106" s="90">
        <v>0</v>
      </c>
      <c r="K106" s="132" t="s">
        <v>105</v>
      </c>
      <c r="L106" s="22" t="s">
        <v>28</v>
      </c>
      <c r="M106" s="5" t="s">
        <v>35</v>
      </c>
      <c r="N106" s="5" t="s">
        <v>127</v>
      </c>
      <c r="O106" s="5" t="s">
        <v>37</v>
      </c>
      <c r="P106" s="4" t="s">
        <v>38</v>
      </c>
      <c r="Q106" s="114" t="s">
        <v>124</v>
      </c>
      <c r="R106" s="4"/>
      <c r="S106" s="4"/>
    </row>
    <row r="107" spans="1:19" ht="15.75">
      <c r="A107" s="4">
        <v>17</v>
      </c>
      <c r="B107" s="4" t="s">
        <v>69</v>
      </c>
      <c r="C107" s="113">
        <v>4</v>
      </c>
      <c r="D107" s="112" t="s">
        <v>88</v>
      </c>
      <c r="E107" s="131" t="s">
        <v>55</v>
      </c>
      <c r="F107" s="95">
        <v>54</v>
      </c>
      <c r="G107" s="90">
        <v>12</v>
      </c>
      <c r="H107" s="91">
        <v>2.6</v>
      </c>
      <c r="I107" s="90">
        <v>3</v>
      </c>
      <c r="J107" s="90">
        <v>0</v>
      </c>
      <c r="K107" s="132" t="s">
        <v>105</v>
      </c>
      <c r="L107" s="22" t="s">
        <v>28</v>
      </c>
      <c r="M107" s="5" t="s">
        <v>35</v>
      </c>
      <c r="N107" s="5" t="s">
        <v>123</v>
      </c>
      <c r="O107" s="5" t="s">
        <v>107</v>
      </c>
      <c r="P107" s="4" t="s">
        <v>38</v>
      </c>
      <c r="Q107" s="114" t="s">
        <v>129</v>
      </c>
      <c r="R107" s="4"/>
      <c r="S107" s="4"/>
    </row>
    <row r="108" spans="1:19" ht="15.75">
      <c r="A108" s="4">
        <v>18</v>
      </c>
      <c r="B108" s="4" t="s">
        <v>69</v>
      </c>
      <c r="C108" s="113">
        <v>4</v>
      </c>
      <c r="D108" s="112" t="s">
        <v>88</v>
      </c>
      <c r="E108" s="131" t="s">
        <v>55</v>
      </c>
      <c r="F108" s="95">
        <v>54</v>
      </c>
      <c r="G108" s="90">
        <v>16</v>
      </c>
      <c r="H108" s="91">
        <v>2.2999999999999998</v>
      </c>
      <c r="I108" s="90">
        <v>4</v>
      </c>
      <c r="J108" s="90">
        <v>0</v>
      </c>
      <c r="K108" s="132" t="s">
        <v>105</v>
      </c>
      <c r="L108" s="22" t="s">
        <v>28</v>
      </c>
      <c r="M108" s="5" t="s">
        <v>35</v>
      </c>
      <c r="N108" s="5" t="s">
        <v>127</v>
      </c>
      <c r="O108" s="5" t="s">
        <v>37</v>
      </c>
      <c r="P108" s="4" t="s">
        <v>38</v>
      </c>
      <c r="Q108" s="114" t="s">
        <v>129</v>
      </c>
      <c r="R108" s="4"/>
      <c r="S108" s="4"/>
    </row>
    <row r="109" spans="1:19" ht="15.75">
      <c r="A109" s="4">
        <v>19</v>
      </c>
      <c r="B109" s="4" t="s">
        <v>69</v>
      </c>
      <c r="C109" s="113">
        <v>4</v>
      </c>
      <c r="D109" s="112" t="s">
        <v>88</v>
      </c>
      <c r="E109" s="131" t="s">
        <v>55</v>
      </c>
      <c r="F109" s="95">
        <v>55</v>
      </c>
      <c r="G109" s="90">
        <v>4</v>
      </c>
      <c r="H109" s="91">
        <v>5</v>
      </c>
      <c r="I109" s="90">
        <v>39</v>
      </c>
      <c r="J109" s="90">
        <v>21</v>
      </c>
      <c r="K109" s="132" t="s">
        <v>105</v>
      </c>
      <c r="L109" s="22" t="s">
        <v>28</v>
      </c>
      <c r="M109" s="5" t="s">
        <v>35</v>
      </c>
      <c r="N109" s="5" t="s">
        <v>123</v>
      </c>
      <c r="O109" s="5" t="s">
        <v>107</v>
      </c>
      <c r="P109" s="4" t="s">
        <v>38</v>
      </c>
      <c r="Q109" s="114" t="s">
        <v>129</v>
      </c>
      <c r="R109" s="4"/>
      <c r="S109" s="4"/>
    </row>
    <row r="110" spans="1:19" ht="15.75">
      <c r="A110" s="4">
        <v>20</v>
      </c>
      <c r="B110" s="4" t="s">
        <v>69</v>
      </c>
      <c r="C110" s="113">
        <v>4</v>
      </c>
      <c r="D110" s="112" t="s">
        <v>88</v>
      </c>
      <c r="E110" s="131" t="s">
        <v>55</v>
      </c>
      <c r="F110" s="95">
        <v>55</v>
      </c>
      <c r="G110" s="93" t="s">
        <v>130</v>
      </c>
      <c r="H110" s="91">
        <v>3.9</v>
      </c>
      <c r="I110" s="90">
        <v>6</v>
      </c>
      <c r="J110" s="90">
        <v>0</v>
      </c>
      <c r="K110" s="132" t="s">
        <v>105</v>
      </c>
      <c r="L110" s="22" t="s">
        <v>28</v>
      </c>
      <c r="M110" s="5" t="s">
        <v>35</v>
      </c>
      <c r="N110" s="5" t="s">
        <v>127</v>
      </c>
      <c r="O110" s="5" t="s">
        <v>37</v>
      </c>
      <c r="P110" s="4" t="s">
        <v>38</v>
      </c>
      <c r="Q110" s="114" t="s">
        <v>129</v>
      </c>
      <c r="R110" s="4"/>
      <c r="S110" s="4"/>
    </row>
    <row r="111" spans="1:19" ht="15.75">
      <c r="A111" s="4">
        <v>21</v>
      </c>
      <c r="B111" s="4" t="s">
        <v>69</v>
      </c>
      <c r="C111" s="113">
        <v>4</v>
      </c>
      <c r="D111" s="112" t="s">
        <v>88</v>
      </c>
      <c r="E111" s="131" t="s">
        <v>42</v>
      </c>
      <c r="F111" s="95">
        <v>61</v>
      </c>
      <c r="G111" s="90">
        <v>11</v>
      </c>
      <c r="H111" s="91">
        <v>0.4</v>
      </c>
      <c r="I111" s="90">
        <v>2</v>
      </c>
      <c r="J111" s="90">
        <v>0</v>
      </c>
      <c r="K111" s="132" t="s">
        <v>105</v>
      </c>
      <c r="L111" s="22" t="s">
        <v>28</v>
      </c>
      <c r="M111" s="5" t="s">
        <v>35</v>
      </c>
      <c r="N111" s="5" t="s">
        <v>123</v>
      </c>
      <c r="O111" s="5" t="s">
        <v>107</v>
      </c>
      <c r="P111" s="4" t="s">
        <v>38</v>
      </c>
      <c r="Q111" s="114" t="s">
        <v>129</v>
      </c>
      <c r="R111" s="4"/>
      <c r="S111" s="4"/>
    </row>
    <row r="112" spans="1:19" ht="15.75">
      <c r="A112" s="4">
        <v>22</v>
      </c>
      <c r="B112" s="4" t="s">
        <v>69</v>
      </c>
      <c r="C112" s="113">
        <v>4</v>
      </c>
      <c r="D112" s="112" t="s">
        <v>88</v>
      </c>
      <c r="E112" s="131" t="s">
        <v>55</v>
      </c>
      <c r="F112" s="95">
        <v>61</v>
      </c>
      <c r="G112" s="93" t="s">
        <v>131</v>
      </c>
      <c r="H112" s="91">
        <v>1.6</v>
      </c>
      <c r="I112" s="90">
        <v>3</v>
      </c>
      <c r="J112" s="90">
        <v>0</v>
      </c>
      <c r="K112" s="132" t="s">
        <v>105</v>
      </c>
      <c r="L112" s="22" t="s">
        <v>28</v>
      </c>
      <c r="M112" s="5" t="s">
        <v>35</v>
      </c>
      <c r="N112" s="5" t="s">
        <v>123</v>
      </c>
      <c r="O112" s="5" t="s">
        <v>107</v>
      </c>
      <c r="P112" s="4" t="s">
        <v>38</v>
      </c>
      <c r="Q112" s="114" t="s">
        <v>129</v>
      </c>
      <c r="R112" s="4"/>
      <c r="S112" s="4"/>
    </row>
    <row r="113" spans="1:19" ht="15.75">
      <c r="A113" s="4">
        <v>23</v>
      </c>
      <c r="B113" s="4" t="s">
        <v>69</v>
      </c>
      <c r="C113" s="113">
        <v>3</v>
      </c>
      <c r="D113" s="112" t="s">
        <v>88</v>
      </c>
      <c r="E113" s="131" t="s">
        <v>55</v>
      </c>
      <c r="F113" s="95">
        <v>67</v>
      </c>
      <c r="G113" s="90">
        <v>2</v>
      </c>
      <c r="H113" s="91">
        <v>0.5</v>
      </c>
      <c r="I113" s="90">
        <v>6</v>
      </c>
      <c r="J113" s="90">
        <v>4</v>
      </c>
      <c r="K113" s="132" t="s">
        <v>105</v>
      </c>
      <c r="L113" s="22" t="s">
        <v>28</v>
      </c>
      <c r="M113" s="5" t="s">
        <v>35</v>
      </c>
      <c r="N113" s="5" t="s">
        <v>123</v>
      </c>
      <c r="O113" s="5" t="s">
        <v>107</v>
      </c>
      <c r="P113" s="4" t="s">
        <v>38</v>
      </c>
      <c r="Q113" s="114" t="s">
        <v>132</v>
      </c>
      <c r="R113" s="4"/>
      <c r="S113" s="4"/>
    </row>
    <row r="114" spans="1:19" ht="15.75">
      <c r="A114" s="4">
        <v>24</v>
      </c>
      <c r="B114" s="4" t="s">
        <v>69</v>
      </c>
      <c r="C114" s="113">
        <v>4</v>
      </c>
      <c r="D114" s="112" t="s">
        <v>88</v>
      </c>
      <c r="E114" s="131" t="s">
        <v>55</v>
      </c>
      <c r="F114" s="95">
        <v>75</v>
      </c>
      <c r="G114" s="90">
        <v>5</v>
      </c>
      <c r="H114" s="91">
        <v>0.7</v>
      </c>
      <c r="I114" s="90">
        <v>4</v>
      </c>
      <c r="J114" s="90">
        <v>0</v>
      </c>
      <c r="K114" s="132" t="s">
        <v>105</v>
      </c>
      <c r="L114" s="22" t="s">
        <v>28</v>
      </c>
      <c r="M114" s="5" t="s">
        <v>35</v>
      </c>
      <c r="N114" s="5" t="s">
        <v>127</v>
      </c>
      <c r="O114" s="5" t="s">
        <v>37</v>
      </c>
      <c r="P114" s="4" t="s">
        <v>38</v>
      </c>
      <c r="Q114" s="114" t="s">
        <v>133</v>
      </c>
      <c r="R114" s="4"/>
      <c r="S114" s="4"/>
    </row>
    <row r="115" spans="1:19" ht="16.5" thickBot="1">
      <c r="A115" s="96">
        <v>25</v>
      </c>
      <c r="B115" s="96" t="s">
        <v>69</v>
      </c>
      <c r="C115" s="123">
        <v>4</v>
      </c>
      <c r="D115" s="122" t="s">
        <v>88</v>
      </c>
      <c r="E115" s="133" t="s">
        <v>55</v>
      </c>
      <c r="F115" s="243">
        <v>75</v>
      </c>
      <c r="G115" s="99">
        <v>12</v>
      </c>
      <c r="H115" s="100">
        <v>5</v>
      </c>
      <c r="I115" s="99">
        <v>18</v>
      </c>
      <c r="J115" s="99">
        <v>0</v>
      </c>
      <c r="K115" s="134" t="s">
        <v>105</v>
      </c>
      <c r="L115" s="30" t="s">
        <v>28</v>
      </c>
      <c r="M115" s="36" t="s">
        <v>35</v>
      </c>
      <c r="N115" s="36" t="s">
        <v>123</v>
      </c>
      <c r="O115" s="36" t="s">
        <v>107</v>
      </c>
      <c r="P115" s="96" t="s">
        <v>38</v>
      </c>
      <c r="Q115" s="124" t="s">
        <v>133</v>
      </c>
      <c r="R115" s="4"/>
      <c r="S115" s="4"/>
    </row>
    <row r="116" spans="1:19" ht="16.5" thickBot="1">
      <c r="A116" s="76" t="s">
        <v>28</v>
      </c>
      <c r="B116" s="77" t="s">
        <v>77</v>
      </c>
      <c r="C116" s="77" t="s">
        <v>28</v>
      </c>
      <c r="D116" s="77" t="s">
        <v>87</v>
      </c>
      <c r="E116" s="269" t="s">
        <v>31</v>
      </c>
      <c r="F116" s="269"/>
      <c r="G116" s="270"/>
      <c r="H116" s="78">
        <f>SUM(H117:H123)</f>
        <v>0</v>
      </c>
      <c r="I116" s="79">
        <f>SUM(I117:I123)</f>
        <v>0</v>
      </c>
      <c r="J116" s="105">
        <f>SUM(J117:J123)</f>
        <v>0</v>
      </c>
      <c r="K116" s="77" t="s">
        <v>28</v>
      </c>
      <c r="L116" s="77" t="s">
        <v>28</v>
      </c>
      <c r="M116" s="80" t="s">
        <v>28</v>
      </c>
      <c r="N116" s="80" t="s">
        <v>28</v>
      </c>
      <c r="O116" s="80" t="s">
        <v>28</v>
      </c>
      <c r="P116" s="77" t="s">
        <v>28</v>
      </c>
      <c r="Q116" s="235" t="s">
        <v>28</v>
      </c>
      <c r="R116" s="81"/>
      <c r="S116" s="82"/>
    </row>
    <row r="117" spans="1:19" hidden="1">
      <c r="A117" s="83"/>
      <c r="B117" s="83"/>
      <c r="C117" s="135"/>
      <c r="D117" s="83"/>
      <c r="E117" s="136"/>
      <c r="F117" s="135"/>
      <c r="G117" s="137"/>
      <c r="H117" s="138"/>
      <c r="I117" s="139"/>
      <c r="J117" s="140"/>
      <c r="K117" s="83"/>
      <c r="L117" s="83"/>
      <c r="M117" s="21"/>
      <c r="N117" s="21"/>
      <c r="O117" s="21"/>
      <c r="P117" s="83"/>
      <c r="Q117" s="108"/>
      <c r="R117" s="4"/>
      <c r="S117" s="4"/>
    </row>
    <row r="118" spans="1:19" hidden="1">
      <c r="A118" s="4"/>
      <c r="B118" s="4"/>
      <c r="C118" s="141"/>
      <c r="D118" s="4"/>
      <c r="E118" s="142"/>
      <c r="F118" s="141"/>
      <c r="G118" s="143"/>
      <c r="H118" s="144"/>
      <c r="I118" s="145"/>
      <c r="J118" s="146"/>
      <c r="K118" s="4"/>
      <c r="L118" s="4"/>
      <c r="M118" s="5"/>
      <c r="N118" s="5"/>
      <c r="O118" s="5"/>
      <c r="P118" s="4"/>
      <c r="Q118" s="114"/>
      <c r="R118" s="4"/>
      <c r="S118" s="4"/>
    </row>
    <row r="119" spans="1:19" hidden="1">
      <c r="A119" s="4"/>
      <c r="B119" s="4"/>
      <c r="C119" s="141"/>
      <c r="D119" s="4"/>
      <c r="E119" s="142"/>
      <c r="F119" s="141"/>
      <c r="G119" s="143"/>
      <c r="H119" s="147"/>
      <c r="I119" s="145"/>
      <c r="J119" s="146"/>
      <c r="K119" s="4"/>
      <c r="L119" s="4"/>
      <c r="M119" s="5"/>
      <c r="N119" s="5"/>
      <c r="O119" s="5"/>
      <c r="P119" s="4"/>
      <c r="Q119" s="114"/>
      <c r="R119" s="4"/>
      <c r="S119" s="4"/>
    </row>
    <row r="120" spans="1:19" hidden="1">
      <c r="A120" s="4"/>
      <c r="B120" s="4"/>
      <c r="C120" s="141"/>
      <c r="D120" s="4"/>
      <c r="E120" s="141"/>
      <c r="F120" s="141"/>
      <c r="G120" s="148"/>
      <c r="H120" s="144"/>
      <c r="I120" s="146"/>
      <c r="J120" s="146"/>
      <c r="K120" s="4"/>
      <c r="L120" s="4"/>
      <c r="M120" s="5"/>
      <c r="N120" s="5"/>
      <c r="O120" s="5"/>
      <c r="P120" s="4"/>
      <c r="Q120" s="114"/>
      <c r="R120" s="4"/>
      <c r="S120" s="4"/>
    </row>
    <row r="121" spans="1:19" hidden="1">
      <c r="A121" s="4"/>
      <c r="B121" s="4"/>
      <c r="C121" s="141"/>
      <c r="D121" s="4"/>
      <c r="E121" s="141"/>
      <c r="F121" s="141"/>
      <c r="G121" s="148"/>
      <c r="H121" s="144"/>
      <c r="I121" s="146"/>
      <c r="J121" s="146"/>
      <c r="K121" s="4"/>
      <c r="L121" s="4"/>
      <c r="M121" s="5"/>
      <c r="N121" s="5"/>
      <c r="O121" s="5"/>
      <c r="P121" s="4"/>
      <c r="Q121" s="114"/>
      <c r="R121" s="4"/>
      <c r="S121" s="4"/>
    </row>
    <row r="122" spans="1:19" hidden="1">
      <c r="A122" s="4"/>
      <c r="B122" s="4"/>
      <c r="C122" s="141"/>
      <c r="D122" s="4"/>
      <c r="E122" s="141"/>
      <c r="F122" s="141"/>
      <c r="G122" s="148"/>
      <c r="H122" s="144"/>
      <c r="I122" s="146"/>
      <c r="J122" s="146"/>
      <c r="K122" s="4"/>
      <c r="L122" s="4"/>
      <c r="M122" s="5"/>
      <c r="N122" s="5"/>
      <c r="O122" s="5"/>
      <c r="P122" s="4"/>
      <c r="Q122" s="114"/>
      <c r="R122" s="4"/>
      <c r="S122" s="4"/>
    </row>
    <row r="123" spans="1:19" ht="15.75" hidden="1" thickBot="1">
      <c r="A123" s="4"/>
      <c r="B123" s="4"/>
      <c r="C123" s="141"/>
      <c r="D123" s="4"/>
      <c r="E123" s="141"/>
      <c r="F123" s="141"/>
      <c r="G123" s="148"/>
      <c r="H123" s="144"/>
      <c r="I123" s="146"/>
      <c r="J123" s="146"/>
      <c r="K123" s="4"/>
      <c r="L123" s="4"/>
      <c r="M123" s="5"/>
      <c r="N123" s="5"/>
      <c r="O123" s="5"/>
      <c r="P123" s="4"/>
      <c r="Q123" s="114"/>
      <c r="R123" s="4"/>
      <c r="S123" s="4"/>
    </row>
    <row r="124" spans="1:19" ht="19.5" thickBot="1">
      <c r="A124" s="279" t="s">
        <v>134</v>
      </c>
      <c r="B124" s="280"/>
      <c r="C124" s="280"/>
      <c r="D124" s="280"/>
      <c r="E124" s="280"/>
      <c r="F124" s="280"/>
      <c r="G124" s="281"/>
      <c r="H124" s="149">
        <f>H37+H46+H53+H90+H116</f>
        <v>128.79999999999998</v>
      </c>
      <c r="I124" s="150">
        <f>I37+I46+I53+I90+I116</f>
        <v>498</v>
      </c>
      <c r="J124" s="151">
        <f>J37+J46+J53+J90+J116</f>
        <v>90</v>
      </c>
      <c r="K124" s="152" t="s">
        <v>28</v>
      </c>
      <c r="L124" s="152" t="s">
        <v>28</v>
      </c>
      <c r="M124" s="153" t="s">
        <v>28</v>
      </c>
      <c r="N124" s="153" t="s">
        <v>28</v>
      </c>
      <c r="O124" s="153" t="s">
        <v>28</v>
      </c>
      <c r="P124" s="152" t="s">
        <v>28</v>
      </c>
      <c r="Q124" s="236" t="s">
        <v>28</v>
      </c>
      <c r="R124" s="154"/>
      <c r="S124" s="155"/>
    </row>
    <row r="125" spans="1:19" ht="29.25" thickBot="1">
      <c r="A125" s="156" t="s">
        <v>28</v>
      </c>
      <c r="B125" s="77" t="s">
        <v>29</v>
      </c>
      <c r="C125" s="157" t="s">
        <v>28</v>
      </c>
      <c r="D125" s="157" t="s">
        <v>135</v>
      </c>
      <c r="E125" s="269" t="s">
        <v>31</v>
      </c>
      <c r="F125" s="269"/>
      <c r="G125" s="270"/>
      <c r="H125" s="78">
        <f>SUM(H126:H129)</f>
        <v>10.200000000000001</v>
      </c>
      <c r="I125" s="79">
        <f>SUM(I126:I129)</f>
        <v>57</v>
      </c>
      <c r="J125" s="105">
        <f>SUM(J126:J129)</f>
        <v>28</v>
      </c>
      <c r="K125" s="157" t="s">
        <v>28</v>
      </c>
      <c r="L125" s="157" t="s">
        <v>28</v>
      </c>
      <c r="M125" s="158" t="s">
        <v>28</v>
      </c>
      <c r="N125" s="158" t="s">
        <v>28</v>
      </c>
      <c r="O125" s="158" t="s">
        <v>28</v>
      </c>
      <c r="P125" s="157" t="s">
        <v>28</v>
      </c>
      <c r="Q125" s="235" t="s">
        <v>28</v>
      </c>
      <c r="R125" s="81"/>
      <c r="S125" s="82"/>
    </row>
    <row r="126" spans="1:19" ht="15.75">
      <c r="A126" s="83">
        <v>1</v>
      </c>
      <c r="B126" s="159" t="s">
        <v>29</v>
      </c>
      <c r="C126" s="160">
        <v>4</v>
      </c>
      <c r="D126" s="83" t="s">
        <v>135</v>
      </c>
      <c r="E126" s="160" t="s">
        <v>55</v>
      </c>
      <c r="F126" s="242">
        <v>34</v>
      </c>
      <c r="G126" s="53">
        <v>4</v>
      </c>
      <c r="H126" s="161">
        <v>3.2</v>
      </c>
      <c r="I126" s="53">
        <v>13</v>
      </c>
      <c r="J126" s="53">
        <v>8</v>
      </c>
      <c r="K126" s="83" t="s">
        <v>105</v>
      </c>
      <c r="L126" s="22" t="s">
        <v>28</v>
      </c>
      <c r="M126" s="21" t="s">
        <v>35</v>
      </c>
      <c r="N126" s="21" t="s">
        <v>136</v>
      </c>
      <c r="O126" s="21" t="s">
        <v>37</v>
      </c>
      <c r="P126" s="83" t="s">
        <v>38</v>
      </c>
      <c r="Q126" s="108" t="s">
        <v>137</v>
      </c>
      <c r="R126" s="4"/>
      <c r="S126" s="4"/>
    </row>
    <row r="127" spans="1:19" ht="15.75">
      <c r="A127" s="4">
        <v>2</v>
      </c>
      <c r="B127" s="96" t="s">
        <v>29</v>
      </c>
      <c r="C127" s="162">
        <v>2</v>
      </c>
      <c r="D127" s="4" t="s">
        <v>135</v>
      </c>
      <c r="E127" s="163" t="s">
        <v>55</v>
      </c>
      <c r="F127" s="95">
        <v>43</v>
      </c>
      <c r="G127" s="90">
        <v>13</v>
      </c>
      <c r="H127" s="91">
        <v>1.3</v>
      </c>
      <c r="I127" s="90">
        <v>21</v>
      </c>
      <c r="J127" s="90">
        <v>11</v>
      </c>
      <c r="K127" s="4" t="s">
        <v>105</v>
      </c>
      <c r="L127" s="22" t="s">
        <v>28</v>
      </c>
      <c r="M127" s="5" t="s">
        <v>35</v>
      </c>
      <c r="N127" s="5" t="s">
        <v>136</v>
      </c>
      <c r="O127" s="5" t="s">
        <v>37</v>
      </c>
      <c r="P127" s="4" t="s">
        <v>38</v>
      </c>
      <c r="Q127" s="114" t="s">
        <v>41</v>
      </c>
      <c r="R127" s="4"/>
      <c r="S127" s="4"/>
    </row>
    <row r="128" spans="1:19" ht="15.75">
      <c r="A128" s="4">
        <v>3</v>
      </c>
      <c r="B128" s="96" t="s">
        <v>29</v>
      </c>
      <c r="C128" s="162">
        <v>2</v>
      </c>
      <c r="D128" s="4" t="s">
        <v>135</v>
      </c>
      <c r="E128" s="164" t="s">
        <v>55</v>
      </c>
      <c r="F128" s="95">
        <v>45</v>
      </c>
      <c r="G128" s="90">
        <v>5</v>
      </c>
      <c r="H128" s="91">
        <v>5.3</v>
      </c>
      <c r="I128" s="90">
        <v>18</v>
      </c>
      <c r="J128" s="90">
        <v>8</v>
      </c>
      <c r="K128" s="4" t="s">
        <v>105</v>
      </c>
      <c r="L128" s="22" t="s">
        <v>28</v>
      </c>
      <c r="M128" s="5" t="s">
        <v>35</v>
      </c>
      <c r="N128" s="5" t="s">
        <v>136</v>
      </c>
      <c r="O128" s="5" t="s">
        <v>37</v>
      </c>
      <c r="P128" s="4" t="s">
        <v>38</v>
      </c>
      <c r="Q128" s="114" t="s">
        <v>41</v>
      </c>
      <c r="R128" s="4"/>
      <c r="S128" s="4"/>
    </row>
    <row r="129" spans="1:19" ht="16.5" thickBot="1">
      <c r="A129" s="96">
        <v>4</v>
      </c>
      <c r="B129" s="96" t="s">
        <v>29</v>
      </c>
      <c r="C129" s="97">
        <v>4</v>
      </c>
      <c r="D129" s="96" t="s">
        <v>135</v>
      </c>
      <c r="E129" s="165" t="s">
        <v>99</v>
      </c>
      <c r="F129" s="243">
        <v>52</v>
      </c>
      <c r="G129" s="99">
        <v>2</v>
      </c>
      <c r="H129" s="100">
        <v>0.4</v>
      </c>
      <c r="I129" s="99">
        <v>5</v>
      </c>
      <c r="J129" s="99">
        <v>1</v>
      </c>
      <c r="K129" s="96" t="s">
        <v>105</v>
      </c>
      <c r="L129" s="30" t="s">
        <v>28</v>
      </c>
      <c r="M129" s="36" t="s">
        <v>35</v>
      </c>
      <c r="N129" s="36" t="s">
        <v>136</v>
      </c>
      <c r="O129" s="36" t="s">
        <v>37</v>
      </c>
      <c r="P129" s="96" t="s">
        <v>38</v>
      </c>
      <c r="Q129" s="124" t="s">
        <v>44</v>
      </c>
      <c r="R129" s="4"/>
      <c r="S129" s="4"/>
    </row>
    <row r="130" spans="1:19" ht="16.5" thickBot="1">
      <c r="A130" s="76" t="s">
        <v>28</v>
      </c>
      <c r="B130" s="77" t="s">
        <v>45</v>
      </c>
      <c r="C130" s="77" t="s">
        <v>28</v>
      </c>
      <c r="D130" s="77" t="s">
        <v>135</v>
      </c>
      <c r="E130" s="269" t="s">
        <v>31</v>
      </c>
      <c r="F130" s="269"/>
      <c r="G130" s="270"/>
      <c r="H130" s="78">
        <f>SUM(H131:H135)</f>
        <v>10.299999999999999</v>
      </c>
      <c r="I130" s="79">
        <f>SUM(I131:I135)</f>
        <v>46</v>
      </c>
      <c r="J130" s="105">
        <f>SUM(J131:J135)</f>
        <v>15</v>
      </c>
      <c r="K130" s="77" t="s">
        <v>28</v>
      </c>
      <c r="L130" s="77" t="s">
        <v>28</v>
      </c>
      <c r="M130" s="80" t="s">
        <v>28</v>
      </c>
      <c r="N130" s="80" t="s">
        <v>28</v>
      </c>
      <c r="O130" s="80" t="s">
        <v>28</v>
      </c>
      <c r="P130" s="77" t="s">
        <v>28</v>
      </c>
      <c r="Q130" s="235" t="s">
        <v>28</v>
      </c>
      <c r="R130" s="81"/>
      <c r="S130" s="82"/>
    </row>
    <row r="131" spans="1:19" ht="15.75">
      <c r="A131" s="83">
        <v>1</v>
      </c>
      <c r="B131" s="83" t="s">
        <v>45</v>
      </c>
      <c r="C131" s="128">
        <v>4</v>
      </c>
      <c r="D131" s="83" t="s">
        <v>135</v>
      </c>
      <c r="E131" s="129" t="s">
        <v>55</v>
      </c>
      <c r="F131" s="242">
        <v>1</v>
      </c>
      <c r="G131" s="86">
        <v>2</v>
      </c>
      <c r="H131" s="87">
        <v>3.4</v>
      </c>
      <c r="I131" s="86">
        <v>13</v>
      </c>
      <c r="J131" s="86">
        <v>5</v>
      </c>
      <c r="K131" s="83" t="s">
        <v>105</v>
      </c>
      <c r="L131" s="15" t="s">
        <v>28</v>
      </c>
      <c r="M131" s="21" t="s">
        <v>35</v>
      </c>
      <c r="N131" s="21" t="s">
        <v>138</v>
      </c>
      <c r="O131" s="21" t="s">
        <v>37</v>
      </c>
      <c r="P131" s="83" t="s">
        <v>38</v>
      </c>
      <c r="Q131" s="108" t="s">
        <v>47</v>
      </c>
      <c r="R131" s="4"/>
      <c r="S131" s="4"/>
    </row>
    <row r="132" spans="1:19" ht="15.75">
      <c r="A132" s="4">
        <v>2</v>
      </c>
      <c r="B132" s="83" t="s">
        <v>45</v>
      </c>
      <c r="C132" s="113">
        <v>4</v>
      </c>
      <c r="D132" s="4" t="s">
        <v>135</v>
      </c>
      <c r="E132" s="131" t="s">
        <v>55</v>
      </c>
      <c r="F132" s="95">
        <v>1</v>
      </c>
      <c r="G132" s="90">
        <v>6</v>
      </c>
      <c r="H132" s="91">
        <v>1.9</v>
      </c>
      <c r="I132" s="90">
        <v>6</v>
      </c>
      <c r="J132" s="90">
        <v>3</v>
      </c>
      <c r="K132" s="4" t="s">
        <v>105</v>
      </c>
      <c r="L132" s="22" t="s">
        <v>28</v>
      </c>
      <c r="M132" s="5" t="s">
        <v>35</v>
      </c>
      <c r="N132" s="5" t="s">
        <v>138</v>
      </c>
      <c r="O132" s="5" t="s">
        <v>37</v>
      </c>
      <c r="P132" s="4" t="s">
        <v>38</v>
      </c>
      <c r="Q132" s="114" t="s">
        <v>47</v>
      </c>
      <c r="R132" s="4"/>
      <c r="S132" s="4"/>
    </row>
    <row r="133" spans="1:19" ht="15.75">
      <c r="A133" s="4">
        <v>3</v>
      </c>
      <c r="B133" s="83" t="s">
        <v>45</v>
      </c>
      <c r="C133" s="113">
        <v>3</v>
      </c>
      <c r="D133" s="4" t="s">
        <v>135</v>
      </c>
      <c r="E133" s="131" t="s">
        <v>55</v>
      </c>
      <c r="F133" s="95">
        <v>53</v>
      </c>
      <c r="G133" s="90">
        <v>11</v>
      </c>
      <c r="H133" s="91">
        <v>1.4</v>
      </c>
      <c r="I133" s="90">
        <v>11</v>
      </c>
      <c r="J133" s="90">
        <v>3</v>
      </c>
      <c r="K133" s="4" t="s">
        <v>105</v>
      </c>
      <c r="L133" s="22" t="s">
        <v>28</v>
      </c>
      <c r="M133" s="5" t="s">
        <v>35</v>
      </c>
      <c r="N133" s="5" t="s">
        <v>138</v>
      </c>
      <c r="O133" s="5" t="s">
        <v>37</v>
      </c>
      <c r="P133" s="4" t="s">
        <v>38</v>
      </c>
      <c r="Q133" s="114" t="s">
        <v>53</v>
      </c>
      <c r="R133" s="4"/>
      <c r="S133" s="4"/>
    </row>
    <row r="134" spans="1:19" ht="15.75">
      <c r="A134" s="4">
        <v>4</v>
      </c>
      <c r="B134" s="83" t="s">
        <v>45</v>
      </c>
      <c r="C134" s="113">
        <v>3</v>
      </c>
      <c r="D134" s="4" t="s">
        <v>135</v>
      </c>
      <c r="E134" s="131" t="s">
        <v>55</v>
      </c>
      <c r="F134" s="95">
        <v>55</v>
      </c>
      <c r="G134" s="90">
        <v>5</v>
      </c>
      <c r="H134" s="91">
        <v>1</v>
      </c>
      <c r="I134" s="90">
        <v>6</v>
      </c>
      <c r="J134" s="90">
        <v>0</v>
      </c>
      <c r="K134" s="4" t="s">
        <v>105</v>
      </c>
      <c r="L134" s="22" t="s">
        <v>28</v>
      </c>
      <c r="M134" s="5" t="s">
        <v>35</v>
      </c>
      <c r="N134" s="5" t="s">
        <v>138</v>
      </c>
      <c r="O134" s="5" t="s">
        <v>37</v>
      </c>
      <c r="P134" s="4" t="s">
        <v>38</v>
      </c>
      <c r="Q134" s="114" t="s">
        <v>53</v>
      </c>
      <c r="R134" s="4"/>
      <c r="S134" s="4"/>
    </row>
    <row r="135" spans="1:19" ht="16.5" thickBot="1">
      <c r="A135" s="96">
        <v>5</v>
      </c>
      <c r="B135" s="159" t="s">
        <v>45</v>
      </c>
      <c r="C135" s="123">
        <v>3</v>
      </c>
      <c r="D135" s="96" t="s">
        <v>135</v>
      </c>
      <c r="E135" s="124" t="s">
        <v>55</v>
      </c>
      <c r="F135" s="243">
        <v>55</v>
      </c>
      <c r="G135" s="99">
        <v>9</v>
      </c>
      <c r="H135" s="100">
        <v>2.6</v>
      </c>
      <c r="I135" s="99">
        <v>10</v>
      </c>
      <c r="J135" s="99">
        <v>4</v>
      </c>
      <c r="K135" s="96" t="s">
        <v>105</v>
      </c>
      <c r="L135" s="30" t="s">
        <v>28</v>
      </c>
      <c r="M135" s="36" t="s">
        <v>35</v>
      </c>
      <c r="N135" s="36" t="s">
        <v>138</v>
      </c>
      <c r="O135" s="36" t="s">
        <v>37</v>
      </c>
      <c r="P135" s="96" t="s">
        <v>38</v>
      </c>
      <c r="Q135" s="124" t="s">
        <v>53</v>
      </c>
      <c r="R135" s="4"/>
      <c r="S135" s="4"/>
    </row>
    <row r="136" spans="1:19" ht="16.5" thickBot="1">
      <c r="A136" s="156" t="s">
        <v>28</v>
      </c>
      <c r="B136" s="157" t="s">
        <v>54</v>
      </c>
      <c r="C136" s="157" t="s">
        <v>28</v>
      </c>
      <c r="D136" s="157" t="s">
        <v>135</v>
      </c>
      <c r="E136" s="269" t="s">
        <v>31</v>
      </c>
      <c r="F136" s="269"/>
      <c r="G136" s="270"/>
      <c r="H136" s="78">
        <f>SUM(H137:H146)</f>
        <v>20.2</v>
      </c>
      <c r="I136" s="79">
        <f>SUM(I137:I146)</f>
        <v>130</v>
      </c>
      <c r="J136" s="79">
        <f>SUM(J137:J146)</f>
        <v>127</v>
      </c>
      <c r="K136" s="157" t="s">
        <v>28</v>
      </c>
      <c r="L136" s="157" t="s">
        <v>28</v>
      </c>
      <c r="M136" s="158" t="s">
        <v>28</v>
      </c>
      <c r="N136" s="158" t="s">
        <v>28</v>
      </c>
      <c r="O136" s="158" t="s">
        <v>28</v>
      </c>
      <c r="P136" s="157" t="s">
        <v>28</v>
      </c>
      <c r="Q136" s="235" t="s">
        <v>28</v>
      </c>
      <c r="R136" s="81"/>
      <c r="S136" s="82"/>
    </row>
    <row r="137" spans="1:19" ht="15.75">
      <c r="A137" s="166">
        <v>1</v>
      </c>
      <c r="B137" s="106" t="s">
        <v>54</v>
      </c>
      <c r="C137" s="128">
        <v>4</v>
      </c>
      <c r="D137" s="83" t="s">
        <v>135</v>
      </c>
      <c r="E137" s="135" t="s">
        <v>55</v>
      </c>
      <c r="F137" s="244">
        <v>5</v>
      </c>
      <c r="G137" s="111">
        <v>2</v>
      </c>
      <c r="H137" s="167">
        <v>3.5</v>
      </c>
      <c r="I137" s="111">
        <v>24</v>
      </c>
      <c r="J137" s="111">
        <v>24</v>
      </c>
      <c r="K137" s="83" t="s">
        <v>105</v>
      </c>
      <c r="L137" s="15" t="s">
        <v>28</v>
      </c>
      <c r="M137" s="21" t="s">
        <v>35</v>
      </c>
      <c r="N137" s="21" t="s">
        <v>139</v>
      </c>
      <c r="O137" s="21" t="s">
        <v>37</v>
      </c>
      <c r="P137" s="83" t="s">
        <v>38</v>
      </c>
      <c r="Q137" s="108" t="s">
        <v>58</v>
      </c>
      <c r="R137" s="4"/>
      <c r="S137" s="4"/>
    </row>
    <row r="138" spans="1:19" ht="15.75">
      <c r="A138" s="168">
        <v>2</v>
      </c>
      <c r="B138" s="112" t="s">
        <v>54</v>
      </c>
      <c r="C138" s="113">
        <v>4</v>
      </c>
      <c r="D138" s="4" t="s">
        <v>135</v>
      </c>
      <c r="E138" s="141" t="s">
        <v>55</v>
      </c>
      <c r="F138" s="245">
        <v>18</v>
      </c>
      <c r="G138" s="117">
        <v>1</v>
      </c>
      <c r="H138" s="169">
        <v>2.6</v>
      </c>
      <c r="I138" s="117">
        <v>22</v>
      </c>
      <c r="J138" s="117">
        <v>22</v>
      </c>
      <c r="K138" s="4" t="s">
        <v>105</v>
      </c>
      <c r="L138" s="22" t="s">
        <v>28</v>
      </c>
      <c r="M138" s="5" t="s">
        <v>35</v>
      </c>
      <c r="N138" s="5" t="s">
        <v>139</v>
      </c>
      <c r="O138" s="5" t="s">
        <v>37</v>
      </c>
      <c r="P138" s="4" t="s">
        <v>38</v>
      </c>
      <c r="Q138" s="114" t="s">
        <v>59</v>
      </c>
      <c r="R138" s="4"/>
      <c r="S138" s="4"/>
    </row>
    <row r="139" spans="1:19" ht="15.75">
      <c r="A139" s="168">
        <v>3</v>
      </c>
      <c r="B139" s="112" t="s">
        <v>54</v>
      </c>
      <c r="C139" s="113">
        <v>4</v>
      </c>
      <c r="D139" s="4" t="s">
        <v>135</v>
      </c>
      <c r="E139" s="141" t="s">
        <v>99</v>
      </c>
      <c r="F139" s="245">
        <v>38</v>
      </c>
      <c r="G139" s="117">
        <v>2</v>
      </c>
      <c r="H139" s="169">
        <v>1.9</v>
      </c>
      <c r="I139" s="117">
        <v>12</v>
      </c>
      <c r="J139" s="117">
        <v>12</v>
      </c>
      <c r="K139" s="4" t="s">
        <v>105</v>
      </c>
      <c r="L139" s="22" t="s">
        <v>28</v>
      </c>
      <c r="M139" s="5" t="s">
        <v>35</v>
      </c>
      <c r="N139" s="5" t="s">
        <v>139</v>
      </c>
      <c r="O139" s="5" t="s">
        <v>37</v>
      </c>
      <c r="P139" s="4" t="s">
        <v>38</v>
      </c>
      <c r="Q139" s="114" t="s">
        <v>140</v>
      </c>
      <c r="R139" s="4"/>
      <c r="S139" s="4"/>
    </row>
    <row r="140" spans="1:19" ht="15.75">
      <c r="A140" s="166">
        <v>4</v>
      </c>
      <c r="B140" s="112" t="s">
        <v>54</v>
      </c>
      <c r="C140" s="113">
        <v>4</v>
      </c>
      <c r="D140" s="4" t="s">
        <v>135</v>
      </c>
      <c r="E140" s="141" t="s">
        <v>55</v>
      </c>
      <c r="F140" s="245">
        <v>42</v>
      </c>
      <c r="G140" s="115">
        <v>20</v>
      </c>
      <c r="H140" s="116">
        <v>2</v>
      </c>
      <c r="I140" s="115">
        <v>16</v>
      </c>
      <c r="J140" s="115">
        <v>14</v>
      </c>
      <c r="K140" s="4" t="s">
        <v>105</v>
      </c>
      <c r="L140" s="22" t="s">
        <v>28</v>
      </c>
      <c r="M140" s="5" t="s">
        <v>35</v>
      </c>
      <c r="N140" s="5" t="s">
        <v>139</v>
      </c>
      <c r="O140" s="5" t="s">
        <v>37</v>
      </c>
      <c r="P140" s="4" t="s">
        <v>38</v>
      </c>
      <c r="Q140" s="114" t="s">
        <v>140</v>
      </c>
      <c r="R140" s="4"/>
      <c r="S140" s="4"/>
    </row>
    <row r="141" spans="1:19" ht="15.75">
      <c r="A141" s="168">
        <v>5</v>
      </c>
      <c r="B141" s="112" t="s">
        <v>54</v>
      </c>
      <c r="C141" s="113">
        <v>4</v>
      </c>
      <c r="D141" s="4" t="s">
        <v>135</v>
      </c>
      <c r="E141" s="141" t="s">
        <v>55</v>
      </c>
      <c r="F141" s="245">
        <v>77</v>
      </c>
      <c r="G141" s="117">
        <v>10</v>
      </c>
      <c r="H141" s="169">
        <v>1.2</v>
      </c>
      <c r="I141" s="117">
        <v>15</v>
      </c>
      <c r="J141" s="117">
        <v>15</v>
      </c>
      <c r="K141" s="4" t="s">
        <v>105</v>
      </c>
      <c r="L141" s="22" t="s">
        <v>28</v>
      </c>
      <c r="M141" s="5" t="s">
        <v>35</v>
      </c>
      <c r="N141" s="5" t="s">
        <v>139</v>
      </c>
      <c r="O141" s="5" t="s">
        <v>37</v>
      </c>
      <c r="P141" s="4" t="s">
        <v>38</v>
      </c>
      <c r="Q141" s="114" t="s">
        <v>141</v>
      </c>
      <c r="R141" s="4"/>
      <c r="S141" s="4"/>
    </row>
    <row r="142" spans="1:19" ht="15.75">
      <c r="A142" s="168">
        <v>6</v>
      </c>
      <c r="B142" s="112" t="s">
        <v>54</v>
      </c>
      <c r="C142" s="113">
        <v>4</v>
      </c>
      <c r="D142" s="4" t="s">
        <v>135</v>
      </c>
      <c r="E142" s="141" t="s">
        <v>99</v>
      </c>
      <c r="F142" s="245">
        <v>86</v>
      </c>
      <c r="G142" s="117">
        <v>8</v>
      </c>
      <c r="H142" s="169">
        <v>0.5</v>
      </c>
      <c r="I142" s="117">
        <v>4</v>
      </c>
      <c r="J142" s="115">
        <v>3</v>
      </c>
      <c r="K142" s="4" t="s">
        <v>105</v>
      </c>
      <c r="L142" s="22" t="s">
        <v>28</v>
      </c>
      <c r="M142" s="5" t="s">
        <v>35</v>
      </c>
      <c r="N142" s="5" t="s">
        <v>139</v>
      </c>
      <c r="O142" s="5" t="s">
        <v>37</v>
      </c>
      <c r="P142" s="4" t="s">
        <v>38</v>
      </c>
      <c r="Q142" s="114" t="s">
        <v>141</v>
      </c>
      <c r="R142" s="4"/>
      <c r="S142" s="4"/>
    </row>
    <row r="143" spans="1:19" ht="15.75">
      <c r="A143" s="166">
        <v>7</v>
      </c>
      <c r="B143" s="112" t="s">
        <v>54</v>
      </c>
      <c r="C143" s="113">
        <v>4</v>
      </c>
      <c r="D143" s="4" t="s">
        <v>135</v>
      </c>
      <c r="E143" s="141" t="s">
        <v>55</v>
      </c>
      <c r="F143" s="245">
        <v>96</v>
      </c>
      <c r="G143" s="117">
        <v>10</v>
      </c>
      <c r="H143" s="169">
        <v>0.2</v>
      </c>
      <c r="I143" s="117">
        <v>1</v>
      </c>
      <c r="J143" s="115">
        <v>1</v>
      </c>
      <c r="K143" s="4" t="s">
        <v>105</v>
      </c>
      <c r="L143" s="22" t="s">
        <v>28</v>
      </c>
      <c r="M143" s="5" t="s">
        <v>35</v>
      </c>
      <c r="N143" s="5" t="s">
        <v>139</v>
      </c>
      <c r="O143" s="5" t="s">
        <v>37</v>
      </c>
      <c r="P143" s="4" t="s">
        <v>38</v>
      </c>
      <c r="Q143" s="114" t="s">
        <v>141</v>
      </c>
      <c r="R143" s="4"/>
      <c r="S143" s="4"/>
    </row>
    <row r="144" spans="1:19" ht="15.75">
      <c r="A144" s="168">
        <v>8</v>
      </c>
      <c r="B144" s="112" t="s">
        <v>54</v>
      </c>
      <c r="C144" s="113">
        <v>4</v>
      </c>
      <c r="D144" s="4" t="s">
        <v>135</v>
      </c>
      <c r="E144" s="141" t="s">
        <v>55</v>
      </c>
      <c r="F144" s="245">
        <v>111</v>
      </c>
      <c r="G144" s="117">
        <v>3</v>
      </c>
      <c r="H144" s="169">
        <v>2.7</v>
      </c>
      <c r="I144" s="117">
        <v>12</v>
      </c>
      <c r="J144" s="115">
        <v>12</v>
      </c>
      <c r="K144" s="4" t="s">
        <v>105</v>
      </c>
      <c r="L144" s="22" t="s">
        <v>28</v>
      </c>
      <c r="M144" s="5" t="s">
        <v>35</v>
      </c>
      <c r="N144" s="5" t="s">
        <v>139</v>
      </c>
      <c r="O144" s="5" t="s">
        <v>37</v>
      </c>
      <c r="P144" s="4" t="s">
        <v>38</v>
      </c>
      <c r="Q144" s="114" t="s">
        <v>114</v>
      </c>
      <c r="R144" s="4"/>
      <c r="S144" s="4"/>
    </row>
    <row r="145" spans="1:19" ht="15.75">
      <c r="A145" s="168">
        <v>9</v>
      </c>
      <c r="B145" s="112" t="s">
        <v>54</v>
      </c>
      <c r="C145" s="113">
        <v>2</v>
      </c>
      <c r="D145" s="4" t="s">
        <v>135</v>
      </c>
      <c r="E145" s="141" t="s">
        <v>55</v>
      </c>
      <c r="F145" s="245">
        <v>145</v>
      </c>
      <c r="G145" s="117">
        <v>2</v>
      </c>
      <c r="H145" s="169">
        <v>5</v>
      </c>
      <c r="I145" s="117">
        <v>20</v>
      </c>
      <c r="J145" s="115">
        <v>20</v>
      </c>
      <c r="K145" s="4" t="s">
        <v>105</v>
      </c>
      <c r="L145" s="22" t="s">
        <v>28</v>
      </c>
      <c r="M145" s="5" t="s">
        <v>35</v>
      </c>
      <c r="N145" s="5" t="s">
        <v>139</v>
      </c>
      <c r="O145" s="5" t="s">
        <v>37</v>
      </c>
      <c r="P145" s="4" t="s">
        <v>38</v>
      </c>
      <c r="Q145" s="114" t="s">
        <v>61</v>
      </c>
      <c r="R145" s="4"/>
      <c r="S145" s="4"/>
    </row>
    <row r="146" spans="1:19" ht="16.5" thickBot="1">
      <c r="A146" s="170">
        <v>10</v>
      </c>
      <c r="B146" s="122" t="s">
        <v>54</v>
      </c>
      <c r="C146" s="123">
        <v>2</v>
      </c>
      <c r="D146" s="96" t="s">
        <v>135</v>
      </c>
      <c r="E146" s="171" t="s">
        <v>55</v>
      </c>
      <c r="F146" s="249">
        <v>150</v>
      </c>
      <c r="G146" s="127">
        <v>12</v>
      </c>
      <c r="H146" s="172">
        <v>0.6</v>
      </c>
      <c r="I146" s="127">
        <v>4</v>
      </c>
      <c r="J146" s="125">
        <v>4</v>
      </c>
      <c r="K146" s="96" t="s">
        <v>105</v>
      </c>
      <c r="L146" s="30" t="s">
        <v>28</v>
      </c>
      <c r="M146" s="36" t="s">
        <v>35</v>
      </c>
      <c r="N146" s="36" t="s">
        <v>139</v>
      </c>
      <c r="O146" s="36" t="s">
        <v>37</v>
      </c>
      <c r="P146" s="96" t="s">
        <v>38</v>
      </c>
      <c r="Q146" s="124" t="s">
        <v>61</v>
      </c>
      <c r="R146" s="4"/>
      <c r="S146" s="4"/>
    </row>
    <row r="147" spans="1:19" ht="16.5" thickBot="1">
      <c r="A147" s="156" t="s">
        <v>28</v>
      </c>
      <c r="B147" s="157" t="s">
        <v>69</v>
      </c>
      <c r="C147" s="157" t="s">
        <v>28</v>
      </c>
      <c r="D147" s="157" t="s">
        <v>135</v>
      </c>
      <c r="E147" s="270" t="s">
        <v>31</v>
      </c>
      <c r="F147" s="292"/>
      <c r="G147" s="292"/>
      <c r="H147" s="78">
        <f>SUM(H148:H156)</f>
        <v>13.500000000000002</v>
      </c>
      <c r="I147" s="79">
        <f>SUM(I148:I156)</f>
        <v>153</v>
      </c>
      <c r="J147" s="79">
        <f>SUM(J148:J156)</f>
        <v>106</v>
      </c>
      <c r="K147" s="157" t="s">
        <v>28</v>
      </c>
      <c r="L147" s="157" t="s">
        <v>28</v>
      </c>
      <c r="M147" s="158" t="s">
        <v>28</v>
      </c>
      <c r="N147" s="158" t="s">
        <v>28</v>
      </c>
      <c r="O147" s="158" t="s">
        <v>28</v>
      </c>
      <c r="P147" s="157" t="s">
        <v>28</v>
      </c>
      <c r="Q147" s="235" t="s">
        <v>28</v>
      </c>
      <c r="R147" s="81"/>
      <c r="S147" s="82"/>
    </row>
    <row r="148" spans="1:19" ht="15.75">
      <c r="A148" s="166">
        <v>1</v>
      </c>
      <c r="B148" s="83" t="s">
        <v>69</v>
      </c>
      <c r="C148" s="84">
        <v>4</v>
      </c>
      <c r="D148" s="83" t="s">
        <v>135</v>
      </c>
      <c r="E148" s="85" t="s">
        <v>55</v>
      </c>
      <c r="F148" s="242">
        <v>1</v>
      </c>
      <c r="G148" s="86">
        <v>5</v>
      </c>
      <c r="H148" s="87">
        <v>2.2999999999999998</v>
      </c>
      <c r="I148" s="86">
        <v>17</v>
      </c>
      <c r="J148" s="86">
        <v>11</v>
      </c>
      <c r="K148" s="83" t="s">
        <v>105</v>
      </c>
      <c r="L148" s="15" t="s">
        <v>28</v>
      </c>
      <c r="M148" s="21" t="s">
        <v>35</v>
      </c>
      <c r="N148" s="21" t="s">
        <v>142</v>
      </c>
      <c r="O148" s="21" t="s">
        <v>37</v>
      </c>
      <c r="P148" s="83" t="s">
        <v>38</v>
      </c>
      <c r="Q148" s="108" t="s">
        <v>71</v>
      </c>
      <c r="R148" s="4"/>
      <c r="S148" s="4"/>
    </row>
    <row r="149" spans="1:19" ht="15.75">
      <c r="A149" s="168">
        <v>2</v>
      </c>
      <c r="B149" s="4" t="s">
        <v>69</v>
      </c>
      <c r="C149" s="88">
        <v>2</v>
      </c>
      <c r="D149" s="4" t="s">
        <v>135</v>
      </c>
      <c r="E149" s="89" t="s">
        <v>55</v>
      </c>
      <c r="F149" s="95">
        <v>12</v>
      </c>
      <c r="G149" s="90">
        <v>2</v>
      </c>
      <c r="H149" s="91">
        <v>1.2</v>
      </c>
      <c r="I149" s="90">
        <v>5</v>
      </c>
      <c r="J149" s="90">
        <v>1</v>
      </c>
      <c r="K149" s="4" t="s">
        <v>105</v>
      </c>
      <c r="L149" s="22" t="s">
        <v>28</v>
      </c>
      <c r="M149" s="5" t="s">
        <v>35</v>
      </c>
      <c r="N149" s="5" t="s">
        <v>142</v>
      </c>
      <c r="O149" s="5" t="s">
        <v>37</v>
      </c>
      <c r="P149" s="4" t="s">
        <v>38</v>
      </c>
      <c r="Q149" s="114" t="s">
        <v>124</v>
      </c>
      <c r="R149" s="4"/>
      <c r="S149" s="4"/>
    </row>
    <row r="150" spans="1:19" ht="15.75">
      <c r="A150" s="166">
        <v>3</v>
      </c>
      <c r="B150" s="4" t="s">
        <v>69</v>
      </c>
      <c r="C150" s="88">
        <v>2</v>
      </c>
      <c r="D150" s="4" t="s">
        <v>135</v>
      </c>
      <c r="E150" s="89" t="s">
        <v>55</v>
      </c>
      <c r="F150" s="95">
        <v>15</v>
      </c>
      <c r="G150" s="90">
        <v>10</v>
      </c>
      <c r="H150" s="91">
        <v>1.5</v>
      </c>
      <c r="I150" s="90">
        <v>16</v>
      </c>
      <c r="J150" s="90">
        <v>13</v>
      </c>
      <c r="K150" s="4" t="s">
        <v>105</v>
      </c>
      <c r="L150" s="22" t="s">
        <v>28</v>
      </c>
      <c r="M150" s="5" t="s">
        <v>35</v>
      </c>
      <c r="N150" s="5" t="s">
        <v>142</v>
      </c>
      <c r="O150" s="5" t="s">
        <v>37</v>
      </c>
      <c r="P150" s="4" t="s">
        <v>38</v>
      </c>
      <c r="Q150" s="114" t="s">
        <v>125</v>
      </c>
      <c r="R150" s="4"/>
      <c r="S150" s="4"/>
    </row>
    <row r="151" spans="1:19" ht="15.75">
      <c r="A151" s="168">
        <v>4</v>
      </c>
      <c r="B151" s="4" t="s">
        <v>69</v>
      </c>
      <c r="C151" s="88">
        <v>2</v>
      </c>
      <c r="D151" s="4" t="s">
        <v>135</v>
      </c>
      <c r="E151" s="89" t="s">
        <v>55</v>
      </c>
      <c r="F151" s="95">
        <v>15</v>
      </c>
      <c r="G151" s="90">
        <v>16</v>
      </c>
      <c r="H151" s="91">
        <v>1.1000000000000001</v>
      </c>
      <c r="I151" s="90">
        <v>18</v>
      </c>
      <c r="J151" s="90">
        <v>12</v>
      </c>
      <c r="K151" s="4" t="s">
        <v>105</v>
      </c>
      <c r="L151" s="22" t="s">
        <v>28</v>
      </c>
      <c r="M151" s="5" t="s">
        <v>35</v>
      </c>
      <c r="N151" s="5" t="s">
        <v>143</v>
      </c>
      <c r="O151" s="5" t="s">
        <v>144</v>
      </c>
      <c r="P151" s="4" t="s">
        <v>38</v>
      </c>
      <c r="Q151" s="114" t="s">
        <v>125</v>
      </c>
      <c r="R151" s="4"/>
      <c r="S151" s="4"/>
    </row>
    <row r="152" spans="1:19" ht="15.75">
      <c r="A152" s="166">
        <v>5</v>
      </c>
      <c r="B152" s="4" t="s">
        <v>69</v>
      </c>
      <c r="C152" s="88">
        <v>2</v>
      </c>
      <c r="D152" s="4" t="s">
        <v>135</v>
      </c>
      <c r="E152" s="89" t="s">
        <v>55</v>
      </c>
      <c r="F152" s="95">
        <v>16</v>
      </c>
      <c r="G152" s="90">
        <v>13</v>
      </c>
      <c r="H152" s="91">
        <v>3.2</v>
      </c>
      <c r="I152" s="90">
        <v>48</v>
      </c>
      <c r="J152" s="90">
        <v>42</v>
      </c>
      <c r="K152" s="4" t="s">
        <v>105</v>
      </c>
      <c r="L152" s="22" t="s">
        <v>28</v>
      </c>
      <c r="M152" s="5" t="s">
        <v>35</v>
      </c>
      <c r="N152" s="5" t="s">
        <v>143</v>
      </c>
      <c r="O152" s="5" t="s">
        <v>144</v>
      </c>
      <c r="P152" s="4" t="s">
        <v>38</v>
      </c>
      <c r="Q152" s="114" t="s">
        <v>125</v>
      </c>
      <c r="R152" s="4"/>
      <c r="S152" s="4"/>
    </row>
    <row r="153" spans="1:19" ht="15.75">
      <c r="A153" s="168">
        <v>6</v>
      </c>
      <c r="B153" s="4" t="s">
        <v>69</v>
      </c>
      <c r="C153" s="88">
        <v>4</v>
      </c>
      <c r="D153" s="4" t="s">
        <v>135</v>
      </c>
      <c r="E153" s="89" t="s">
        <v>55</v>
      </c>
      <c r="F153" s="95">
        <v>22</v>
      </c>
      <c r="G153" s="90">
        <v>20</v>
      </c>
      <c r="H153" s="91">
        <v>2.1</v>
      </c>
      <c r="I153" s="90">
        <v>26</v>
      </c>
      <c r="J153" s="90">
        <v>15</v>
      </c>
      <c r="K153" s="4" t="s">
        <v>105</v>
      </c>
      <c r="L153" s="22" t="s">
        <v>28</v>
      </c>
      <c r="M153" s="5" t="s">
        <v>35</v>
      </c>
      <c r="N153" s="5" t="s">
        <v>143</v>
      </c>
      <c r="O153" s="5" t="s">
        <v>144</v>
      </c>
      <c r="P153" s="4" t="s">
        <v>38</v>
      </c>
      <c r="Q153" s="114" t="s">
        <v>124</v>
      </c>
      <c r="R153" s="4"/>
      <c r="S153" s="4"/>
    </row>
    <row r="154" spans="1:19" ht="15.75">
      <c r="A154" s="166">
        <v>7</v>
      </c>
      <c r="B154" s="4" t="s">
        <v>69</v>
      </c>
      <c r="C154" s="88">
        <v>4</v>
      </c>
      <c r="D154" s="4" t="s">
        <v>135</v>
      </c>
      <c r="E154" s="89" t="s">
        <v>55</v>
      </c>
      <c r="F154" s="95">
        <v>23</v>
      </c>
      <c r="G154" s="90">
        <v>41</v>
      </c>
      <c r="H154" s="91">
        <v>0.5</v>
      </c>
      <c r="I154" s="90">
        <v>7</v>
      </c>
      <c r="J154" s="90">
        <v>5</v>
      </c>
      <c r="K154" s="4" t="s">
        <v>105</v>
      </c>
      <c r="L154" s="22" t="s">
        <v>28</v>
      </c>
      <c r="M154" s="5" t="s">
        <v>35</v>
      </c>
      <c r="N154" s="5" t="s">
        <v>143</v>
      </c>
      <c r="O154" s="5" t="s">
        <v>144</v>
      </c>
      <c r="P154" s="4" t="s">
        <v>38</v>
      </c>
      <c r="Q154" s="114" t="s">
        <v>124</v>
      </c>
      <c r="R154" s="4"/>
      <c r="S154" s="4"/>
    </row>
    <row r="155" spans="1:19" ht="15.75">
      <c r="A155" s="168">
        <v>8</v>
      </c>
      <c r="B155" s="4" t="s">
        <v>69</v>
      </c>
      <c r="C155" s="88">
        <v>4</v>
      </c>
      <c r="D155" s="4" t="s">
        <v>135</v>
      </c>
      <c r="E155" s="89" t="s">
        <v>55</v>
      </c>
      <c r="F155" s="95">
        <v>38</v>
      </c>
      <c r="G155" s="90">
        <v>13</v>
      </c>
      <c r="H155" s="91">
        <v>1.3</v>
      </c>
      <c r="I155" s="90">
        <v>14</v>
      </c>
      <c r="J155" s="90">
        <v>7</v>
      </c>
      <c r="K155" s="4" t="s">
        <v>105</v>
      </c>
      <c r="L155" s="22" t="s">
        <v>28</v>
      </c>
      <c r="M155" s="5" t="s">
        <v>35</v>
      </c>
      <c r="N155" s="5" t="s">
        <v>143</v>
      </c>
      <c r="O155" s="5" t="s">
        <v>144</v>
      </c>
      <c r="P155" s="4" t="s">
        <v>38</v>
      </c>
      <c r="Q155" s="114" t="s">
        <v>124</v>
      </c>
      <c r="R155" s="4"/>
      <c r="S155" s="4"/>
    </row>
    <row r="156" spans="1:19" ht="16.5" thickBot="1">
      <c r="A156" s="170">
        <v>9</v>
      </c>
      <c r="B156" s="96" t="s">
        <v>69</v>
      </c>
      <c r="C156" s="173">
        <v>4</v>
      </c>
      <c r="D156" s="96" t="s">
        <v>135</v>
      </c>
      <c r="E156" s="103" t="s">
        <v>55</v>
      </c>
      <c r="F156" s="243">
        <v>58</v>
      </c>
      <c r="G156" s="99">
        <v>17</v>
      </c>
      <c r="H156" s="100">
        <v>0.3</v>
      </c>
      <c r="I156" s="99">
        <v>2</v>
      </c>
      <c r="J156" s="99">
        <v>0</v>
      </c>
      <c r="K156" s="96" t="s">
        <v>105</v>
      </c>
      <c r="L156" s="30" t="s">
        <v>28</v>
      </c>
      <c r="M156" s="36" t="s">
        <v>35</v>
      </c>
      <c r="N156" s="36" t="s">
        <v>143</v>
      </c>
      <c r="O156" s="36" t="s">
        <v>144</v>
      </c>
      <c r="P156" s="96" t="s">
        <v>38</v>
      </c>
      <c r="Q156" s="124" t="s">
        <v>129</v>
      </c>
      <c r="R156" s="4"/>
      <c r="S156" s="4"/>
    </row>
    <row r="157" spans="1:19" ht="16.5" thickBot="1">
      <c r="A157" s="156" t="s">
        <v>28</v>
      </c>
      <c r="B157" s="157" t="s">
        <v>77</v>
      </c>
      <c r="C157" s="157" t="s">
        <v>28</v>
      </c>
      <c r="D157" s="157" t="s">
        <v>135</v>
      </c>
      <c r="E157" s="269" t="s">
        <v>31</v>
      </c>
      <c r="F157" s="269"/>
      <c r="G157" s="269"/>
      <c r="H157" s="174">
        <f>SUM(H158:H162)</f>
        <v>0</v>
      </c>
      <c r="I157" s="105">
        <f>SUM(I158:I162)</f>
        <v>0</v>
      </c>
      <c r="J157" s="105">
        <f>SUM(J158:J162)</f>
        <v>0</v>
      </c>
      <c r="K157" s="157" t="s">
        <v>28</v>
      </c>
      <c r="L157" s="157" t="s">
        <v>28</v>
      </c>
      <c r="M157" s="158" t="s">
        <v>28</v>
      </c>
      <c r="N157" s="158" t="s">
        <v>28</v>
      </c>
      <c r="O157" s="158" t="s">
        <v>28</v>
      </c>
      <c r="P157" s="157" t="s">
        <v>28</v>
      </c>
      <c r="Q157" s="235" t="s">
        <v>28</v>
      </c>
      <c r="R157" s="81"/>
      <c r="S157" s="82"/>
    </row>
    <row r="158" spans="1:19" hidden="1">
      <c r="A158" s="166"/>
      <c r="B158" s="83"/>
      <c r="C158" s="83"/>
      <c r="D158" s="83"/>
      <c r="E158" s="136"/>
      <c r="F158" s="135"/>
      <c r="G158" s="175"/>
      <c r="H158" s="176"/>
      <c r="I158" s="140"/>
      <c r="J158" s="140"/>
      <c r="K158" s="83"/>
      <c r="L158" s="83"/>
      <c r="M158" s="21"/>
      <c r="N158" s="21"/>
      <c r="O158" s="21"/>
      <c r="P158" s="83"/>
      <c r="Q158" s="108"/>
      <c r="R158" s="4"/>
      <c r="S158" s="4"/>
    </row>
    <row r="159" spans="1:19" hidden="1">
      <c r="A159" s="168"/>
      <c r="B159" s="4"/>
      <c r="C159" s="4"/>
      <c r="D159" s="4"/>
      <c r="E159" s="142"/>
      <c r="F159" s="141"/>
      <c r="G159" s="148"/>
      <c r="H159" s="144"/>
      <c r="I159" s="146"/>
      <c r="J159" s="146"/>
      <c r="K159" s="4"/>
      <c r="L159" s="4"/>
      <c r="M159" s="5"/>
      <c r="N159" s="5"/>
      <c r="O159" s="5"/>
      <c r="P159" s="4"/>
      <c r="Q159" s="114"/>
      <c r="R159" s="4"/>
      <c r="S159" s="4"/>
    </row>
    <row r="160" spans="1:19" hidden="1">
      <c r="A160" s="168"/>
      <c r="B160" s="4"/>
      <c r="C160" s="4"/>
      <c r="D160" s="4"/>
      <c r="E160" s="142"/>
      <c r="F160" s="141"/>
      <c r="G160" s="148"/>
      <c r="H160" s="144"/>
      <c r="I160" s="177"/>
      <c r="J160" s="177"/>
      <c r="K160" s="4"/>
      <c r="L160" s="4"/>
      <c r="M160" s="5"/>
      <c r="N160" s="5"/>
      <c r="O160" s="5"/>
      <c r="P160" s="4"/>
      <c r="Q160" s="114"/>
      <c r="R160" s="4"/>
      <c r="S160" s="4"/>
    </row>
    <row r="161" spans="1:19" hidden="1">
      <c r="A161" s="168"/>
      <c r="B161" s="4"/>
      <c r="C161" s="4"/>
      <c r="D161" s="4"/>
      <c r="E161" s="142"/>
      <c r="F161" s="141"/>
      <c r="G161" s="148"/>
      <c r="H161" s="144"/>
      <c r="I161" s="146"/>
      <c r="J161" s="146"/>
      <c r="K161" s="4"/>
      <c r="L161" s="4"/>
      <c r="M161" s="5"/>
      <c r="N161" s="5"/>
      <c r="O161" s="5"/>
      <c r="P161" s="4"/>
      <c r="Q161" s="114"/>
      <c r="R161" s="4"/>
      <c r="S161" s="4"/>
    </row>
    <row r="162" spans="1:19" ht="15.75" hidden="1" thickBot="1">
      <c r="A162" s="178"/>
      <c r="B162" s="96"/>
      <c r="C162" s="96"/>
      <c r="D162" s="96"/>
      <c r="E162" s="179"/>
      <c r="F162" s="171"/>
      <c r="G162" s="180"/>
      <c r="H162" s="181"/>
      <c r="I162" s="182"/>
      <c r="J162" s="182"/>
      <c r="K162" s="96"/>
      <c r="L162" s="96"/>
      <c r="M162" s="36"/>
      <c r="N162" s="5"/>
      <c r="O162" s="5"/>
      <c r="P162" s="96"/>
      <c r="Q162" s="124"/>
      <c r="R162" s="4"/>
      <c r="S162" s="4"/>
    </row>
    <row r="163" spans="1:19" ht="19.5" thickBot="1">
      <c r="A163" s="289" t="s">
        <v>145</v>
      </c>
      <c r="B163" s="290"/>
      <c r="C163" s="290"/>
      <c r="D163" s="290"/>
      <c r="E163" s="290"/>
      <c r="F163" s="290"/>
      <c r="G163" s="291"/>
      <c r="H163" s="183">
        <f>H125+H130+H136+H147+H157</f>
        <v>54.2</v>
      </c>
      <c r="I163" s="184">
        <f>I125+I130+I136+I147+I157</f>
        <v>386</v>
      </c>
      <c r="J163" s="184">
        <f>J125+J130+J136+J147+J157</f>
        <v>276</v>
      </c>
      <c r="K163" s="185" t="s">
        <v>28</v>
      </c>
      <c r="L163" s="185" t="s">
        <v>28</v>
      </c>
      <c r="M163" s="186" t="s">
        <v>28</v>
      </c>
      <c r="N163" s="186" t="s">
        <v>28</v>
      </c>
      <c r="O163" s="186" t="s">
        <v>28</v>
      </c>
      <c r="P163" s="185" t="s">
        <v>28</v>
      </c>
      <c r="Q163" s="237" t="s">
        <v>28</v>
      </c>
      <c r="R163" s="154"/>
      <c r="S163" s="155"/>
    </row>
    <row r="164" spans="1:19" ht="29.25" thickBot="1">
      <c r="A164" s="156" t="s">
        <v>28</v>
      </c>
      <c r="B164" s="77" t="s">
        <v>29</v>
      </c>
      <c r="C164" s="157" t="s">
        <v>28</v>
      </c>
      <c r="D164" s="157" t="s">
        <v>146</v>
      </c>
      <c r="E164" s="269" t="s">
        <v>31</v>
      </c>
      <c r="F164" s="269"/>
      <c r="G164" s="270"/>
      <c r="H164" s="78">
        <f>SUM(H165:H169)</f>
        <v>8.2999999999999989</v>
      </c>
      <c r="I164" s="79">
        <f>SUM(I165:I169)</f>
        <v>101</v>
      </c>
      <c r="J164" s="79">
        <f>SUM(J165:J169)</f>
        <v>73</v>
      </c>
      <c r="K164" s="157" t="s">
        <v>28</v>
      </c>
      <c r="L164" s="157" t="s">
        <v>28</v>
      </c>
      <c r="M164" s="158" t="s">
        <v>28</v>
      </c>
      <c r="N164" s="158" t="s">
        <v>28</v>
      </c>
      <c r="O164" s="158" t="s">
        <v>28</v>
      </c>
      <c r="P164" s="157" t="s">
        <v>28</v>
      </c>
      <c r="Q164" s="235" t="s">
        <v>28</v>
      </c>
      <c r="R164" s="81"/>
      <c r="S164" s="82"/>
    </row>
    <row r="165" spans="1:19" ht="15.75">
      <c r="A165" s="166">
        <v>1</v>
      </c>
      <c r="B165" s="83" t="s">
        <v>29</v>
      </c>
      <c r="C165" s="84">
        <v>4</v>
      </c>
      <c r="D165" s="83" t="s">
        <v>146</v>
      </c>
      <c r="E165" s="85" t="s">
        <v>55</v>
      </c>
      <c r="F165" s="242">
        <v>3</v>
      </c>
      <c r="G165" s="86">
        <v>13</v>
      </c>
      <c r="H165" s="87">
        <v>2.2999999999999998</v>
      </c>
      <c r="I165" s="86">
        <v>29</v>
      </c>
      <c r="J165" s="86">
        <v>24</v>
      </c>
      <c r="K165" s="83" t="s">
        <v>105</v>
      </c>
      <c r="L165" s="15" t="s">
        <v>28</v>
      </c>
      <c r="M165" s="21" t="s">
        <v>35</v>
      </c>
      <c r="N165" s="21" t="s">
        <v>147</v>
      </c>
      <c r="O165" s="21" t="s">
        <v>37</v>
      </c>
      <c r="P165" s="83" t="s">
        <v>38</v>
      </c>
      <c r="Q165" s="108" t="s">
        <v>148</v>
      </c>
      <c r="R165" s="4"/>
      <c r="S165" s="4"/>
    </row>
    <row r="166" spans="1:19" ht="15.75">
      <c r="A166" s="130"/>
      <c r="B166" s="83" t="s">
        <v>29</v>
      </c>
      <c r="C166" s="88">
        <v>4</v>
      </c>
      <c r="D166" s="83" t="s">
        <v>146</v>
      </c>
      <c r="E166" s="89" t="s">
        <v>55</v>
      </c>
      <c r="F166" s="95">
        <v>8</v>
      </c>
      <c r="G166" s="90">
        <v>15</v>
      </c>
      <c r="H166" s="91">
        <v>0.5</v>
      </c>
      <c r="I166" s="90">
        <v>4</v>
      </c>
      <c r="J166" s="90">
        <v>4</v>
      </c>
      <c r="K166" s="4" t="s">
        <v>105</v>
      </c>
      <c r="L166" s="22" t="s">
        <v>28</v>
      </c>
      <c r="M166" s="5" t="s">
        <v>35</v>
      </c>
      <c r="N166" s="5" t="s">
        <v>147</v>
      </c>
      <c r="O166" s="5" t="s">
        <v>37</v>
      </c>
      <c r="P166" s="4" t="s">
        <v>38</v>
      </c>
      <c r="Q166" s="114" t="s">
        <v>149</v>
      </c>
      <c r="R166" s="4"/>
      <c r="S166" s="4"/>
    </row>
    <row r="167" spans="1:19" ht="15.75">
      <c r="A167" s="130"/>
      <c r="B167" s="83" t="s">
        <v>29</v>
      </c>
      <c r="C167" s="88">
        <v>4</v>
      </c>
      <c r="D167" s="83" t="s">
        <v>146</v>
      </c>
      <c r="E167" s="92" t="s">
        <v>40</v>
      </c>
      <c r="F167" s="95">
        <v>9</v>
      </c>
      <c r="G167" s="90">
        <v>1</v>
      </c>
      <c r="H167" s="91">
        <v>3.5</v>
      </c>
      <c r="I167" s="90">
        <v>41</v>
      </c>
      <c r="J167" s="90">
        <v>37</v>
      </c>
      <c r="K167" s="4" t="s">
        <v>105</v>
      </c>
      <c r="L167" s="22" t="s">
        <v>28</v>
      </c>
      <c r="M167" s="5" t="s">
        <v>35</v>
      </c>
      <c r="N167" s="5" t="s">
        <v>147</v>
      </c>
      <c r="O167" s="5" t="s">
        <v>37</v>
      </c>
      <c r="P167" s="4" t="s">
        <v>38</v>
      </c>
      <c r="Q167" s="114" t="s">
        <v>149</v>
      </c>
      <c r="R167" s="4"/>
      <c r="S167" s="4"/>
    </row>
    <row r="168" spans="1:19" ht="15.75">
      <c r="A168" s="130"/>
      <c r="B168" s="83" t="s">
        <v>29</v>
      </c>
      <c r="C168" s="88">
        <v>2</v>
      </c>
      <c r="D168" s="83" t="s">
        <v>146</v>
      </c>
      <c r="E168" s="89" t="s">
        <v>99</v>
      </c>
      <c r="F168" s="95">
        <v>23</v>
      </c>
      <c r="G168" s="90">
        <v>12</v>
      </c>
      <c r="H168" s="91">
        <v>0.3</v>
      </c>
      <c r="I168" s="90">
        <v>8</v>
      </c>
      <c r="J168" s="90">
        <v>5</v>
      </c>
      <c r="K168" s="4" t="s">
        <v>105</v>
      </c>
      <c r="L168" s="22" t="s">
        <v>28</v>
      </c>
      <c r="M168" s="5" t="s">
        <v>35</v>
      </c>
      <c r="N168" s="5" t="s">
        <v>147</v>
      </c>
      <c r="O168" s="5" t="s">
        <v>37</v>
      </c>
      <c r="P168" s="4" t="s">
        <v>38</v>
      </c>
      <c r="Q168" s="114" t="s">
        <v>97</v>
      </c>
      <c r="R168" s="4"/>
      <c r="S168" s="4"/>
    </row>
    <row r="169" spans="1:19" ht="16.5" thickBot="1">
      <c r="A169" s="187"/>
      <c r="B169" s="159" t="s">
        <v>29</v>
      </c>
      <c r="C169" s="173">
        <v>2</v>
      </c>
      <c r="D169" s="159" t="s">
        <v>146</v>
      </c>
      <c r="E169" s="103" t="s">
        <v>92</v>
      </c>
      <c r="F169" s="243">
        <v>40</v>
      </c>
      <c r="G169" s="99">
        <v>4</v>
      </c>
      <c r="H169" s="100">
        <v>1.7</v>
      </c>
      <c r="I169" s="99">
        <v>19</v>
      </c>
      <c r="J169" s="99">
        <v>3</v>
      </c>
      <c r="K169" s="96" t="s">
        <v>105</v>
      </c>
      <c r="L169" s="30" t="s">
        <v>28</v>
      </c>
      <c r="M169" s="36" t="s">
        <v>35</v>
      </c>
      <c r="N169" s="36" t="s">
        <v>147</v>
      </c>
      <c r="O169" s="36" t="s">
        <v>37</v>
      </c>
      <c r="P169" s="96" t="s">
        <v>38</v>
      </c>
      <c r="Q169" s="124" t="s">
        <v>97</v>
      </c>
      <c r="R169" s="4"/>
      <c r="S169" s="4"/>
    </row>
    <row r="170" spans="1:19" ht="16.5" thickBot="1">
      <c r="A170" s="156" t="s">
        <v>28</v>
      </c>
      <c r="B170" s="157" t="s">
        <v>45</v>
      </c>
      <c r="C170" s="157" t="s">
        <v>28</v>
      </c>
      <c r="D170" s="157" t="s">
        <v>146</v>
      </c>
      <c r="E170" s="270" t="s">
        <v>31</v>
      </c>
      <c r="F170" s="292"/>
      <c r="G170" s="293"/>
      <c r="H170" s="174">
        <f>SUM(H171:H175)</f>
        <v>21.3</v>
      </c>
      <c r="I170" s="105">
        <f>SUM(I171:I175)</f>
        <v>444</v>
      </c>
      <c r="J170" s="105">
        <f>SUM(J171:J175)</f>
        <v>400</v>
      </c>
      <c r="K170" s="157" t="s">
        <v>28</v>
      </c>
      <c r="L170" s="157" t="s">
        <v>28</v>
      </c>
      <c r="M170" s="158" t="s">
        <v>28</v>
      </c>
      <c r="N170" s="158" t="s">
        <v>28</v>
      </c>
      <c r="O170" s="158" t="s">
        <v>28</v>
      </c>
      <c r="P170" s="157" t="s">
        <v>28</v>
      </c>
      <c r="Q170" s="235" t="s">
        <v>28</v>
      </c>
      <c r="R170" s="81"/>
      <c r="S170" s="82"/>
    </row>
    <row r="171" spans="1:19" ht="15.75">
      <c r="A171" s="166">
        <v>1</v>
      </c>
      <c r="B171" s="83" t="s">
        <v>45</v>
      </c>
      <c r="C171" s="84">
        <v>4</v>
      </c>
      <c r="D171" s="83" t="s">
        <v>146</v>
      </c>
      <c r="E171" s="101" t="s">
        <v>42</v>
      </c>
      <c r="F171" s="242">
        <v>6</v>
      </c>
      <c r="G171" s="53">
        <v>8</v>
      </c>
      <c r="H171" s="188">
        <v>7.4</v>
      </c>
      <c r="I171" s="161">
        <v>176</v>
      </c>
      <c r="J171" s="161">
        <v>164</v>
      </c>
      <c r="K171" s="83" t="s">
        <v>105</v>
      </c>
      <c r="L171" s="15" t="s">
        <v>28</v>
      </c>
      <c r="M171" s="21" t="s">
        <v>35</v>
      </c>
      <c r="N171" s="21" t="s">
        <v>177</v>
      </c>
      <c r="O171" s="21" t="s">
        <v>37</v>
      </c>
      <c r="P171" s="83" t="s">
        <v>38</v>
      </c>
      <c r="Q171" s="108" t="s">
        <v>150</v>
      </c>
      <c r="R171" s="82"/>
      <c r="S171" s="82"/>
    </row>
    <row r="172" spans="1:19" ht="15.75">
      <c r="A172" s="130">
        <v>2</v>
      </c>
      <c r="B172" s="83" t="s">
        <v>45</v>
      </c>
      <c r="C172" s="88">
        <v>4</v>
      </c>
      <c r="D172" s="83" t="s">
        <v>146</v>
      </c>
      <c r="E172" s="94" t="s">
        <v>55</v>
      </c>
      <c r="F172" s="95">
        <v>14</v>
      </c>
      <c r="G172" s="57">
        <v>1</v>
      </c>
      <c r="H172" s="119">
        <v>5.4</v>
      </c>
      <c r="I172" s="189">
        <v>83</v>
      </c>
      <c r="J172" s="189">
        <v>74</v>
      </c>
      <c r="K172" s="4" t="s">
        <v>105</v>
      </c>
      <c r="L172" s="22" t="s">
        <v>28</v>
      </c>
      <c r="M172" s="5" t="s">
        <v>35</v>
      </c>
      <c r="N172" s="5" t="s">
        <v>177</v>
      </c>
      <c r="O172" s="5" t="s">
        <v>37</v>
      </c>
      <c r="P172" s="4" t="s">
        <v>38</v>
      </c>
      <c r="Q172" s="108" t="s">
        <v>150</v>
      </c>
      <c r="R172" s="82"/>
      <c r="S172" s="82"/>
    </row>
    <row r="173" spans="1:19" ht="15.75">
      <c r="A173" s="166">
        <v>3</v>
      </c>
      <c r="B173" s="83" t="s">
        <v>45</v>
      </c>
      <c r="C173" s="88">
        <v>4</v>
      </c>
      <c r="D173" s="83" t="s">
        <v>146</v>
      </c>
      <c r="E173" s="94" t="s">
        <v>42</v>
      </c>
      <c r="F173" s="95">
        <v>19</v>
      </c>
      <c r="G173" s="57">
        <v>18</v>
      </c>
      <c r="H173" s="119">
        <v>4</v>
      </c>
      <c r="I173" s="189">
        <v>94</v>
      </c>
      <c r="J173" s="189">
        <v>83</v>
      </c>
      <c r="K173" s="4" t="s">
        <v>105</v>
      </c>
      <c r="L173" s="22" t="s">
        <v>28</v>
      </c>
      <c r="M173" s="5" t="s">
        <v>35</v>
      </c>
      <c r="N173" s="5" t="s">
        <v>177</v>
      </c>
      <c r="O173" s="5" t="s">
        <v>37</v>
      </c>
      <c r="P173" s="4" t="s">
        <v>38</v>
      </c>
      <c r="Q173" s="108" t="s">
        <v>151</v>
      </c>
      <c r="R173" s="82"/>
      <c r="S173" s="82"/>
    </row>
    <row r="174" spans="1:19" ht="15.75">
      <c r="A174" s="130">
        <v>4</v>
      </c>
      <c r="B174" s="83" t="s">
        <v>45</v>
      </c>
      <c r="C174" s="88">
        <v>4</v>
      </c>
      <c r="D174" s="83" t="s">
        <v>146</v>
      </c>
      <c r="E174" s="94" t="s">
        <v>55</v>
      </c>
      <c r="F174" s="95">
        <v>46</v>
      </c>
      <c r="G174" s="57">
        <v>11</v>
      </c>
      <c r="H174" s="119">
        <v>2.7</v>
      </c>
      <c r="I174" s="189">
        <v>43</v>
      </c>
      <c r="J174" s="189">
        <v>39</v>
      </c>
      <c r="K174" s="4" t="s">
        <v>105</v>
      </c>
      <c r="L174" s="22" t="s">
        <v>28</v>
      </c>
      <c r="M174" s="5" t="s">
        <v>35</v>
      </c>
      <c r="N174" s="5" t="s">
        <v>177</v>
      </c>
      <c r="O174" s="5" t="s">
        <v>37</v>
      </c>
      <c r="P174" s="4" t="s">
        <v>38</v>
      </c>
      <c r="Q174" s="114" t="s">
        <v>152</v>
      </c>
      <c r="R174" s="82"/>
      <c r="S174" s="82"/>
    </row>
    <row r="175" spans="1:19" ht="16.5" thickBot="1">
      <c r="A175" s="170">
        <v>5</v>
      </c>
      <c r="B175" s="159" t="s">
        <v>45</v>
      </c>
      <c r="C175" s="173">
        <v>3</v>
      </c>
      <c r="D175" s="159" t="s">
        <v>146</v>
      </c>
      <c r="E175" s="102" t="s">
        <v>55</v>
      </c>
      <c r="F175" s="243">
        <v>55</v>
      </c>
      <c r="G175" s="62">
        <v>7</v>
      </c>
      <c r="H175" s="190">
        <v>1.8</v>
      </c>
      <c r="I175" s="191">
        <v>48</v>
      </c>
      <c r="J175" s="191">
        <v>40</v>
      </c>
      <c r="K175" s="96" t="s">
        <v>105</v>
      </c>
      <c r="L175" s="30" t="s">
        <v>28</v>
      </c>
      <c r="M175" s="36" t="s">
        <v>35</v>
      </c>
      <c r="N175" s="5" t="s">
        <v>177</v>
      </c>
      <c r="O175" s="36" t="s">
        <v>144</v>
      </c>
      <c r="P175" s="96" t="s">
        <v>38</v>
      </c>
      <c r="Q175" s="124" t="s">
        <v>152</v>
      </c>
      <c r="R175" s="82"/>
      <c r="S175" s="82"/>
    </row>
    <row r="176" spans="1:19" ht="16.5" thickBot="1">
      <c r="A176" s="156" t="s">
        <v>28</v>
      </c>
      <c r="B176" s="157" t="s">
        <v>54</v>
      </c>
      <c r="C176" s="157" t="s">
        <v>28</v>
      </c>
      <c r="D176" s="157" t="s">
        <v>146</v>
      </c>
      <c r="E176" s="269" t="s">
        <v>31</v>
      </c>
      <c r="F176" s="269"/>
      <c r="G176" s="269"/>
      <c r="H176" s="174">
        <f>SUM(H177:H181)</f>
        <v>17.100000000000001</v>
      </c>
      <c r="I176" s="105">
        <f>SUM(I177:I181)</f>
        <v>402</v>
      </c>
      <c r="J176" s="105">
        <f>SUM(J177:J181)</f>
        <v>351</v>
      </c>
      <c r="K176" s="157" t="s">
        <v>28</v>
      </c>
      <c r="L176" s="157" t="s">
        <v>28</v>
      </c>
      <c r="M176" s="158" t="s">
        <v>28</v>
      </c>
      <c r="N176" s="158" t="s">
        <v>28</v>
      </c>
      <c r="O176" s="158" t="s">
        <v>28</v>
      </c>
      <c r="P176" s="157" t="s">
        <v>28</v>
      </c>
      <c r="Q176" s="235" t="s">
        <v>28</v>
      </c>
      <c r="R176" s="81"/>
      <c r="S176" s="82"/>
    </row>
    <row r="177" spans="1:19" ht="15.75">
      <c r="A177" s="166">
        <v>1</v>
      </c>
      <c r="B177" s="106" t="s">
        <v>54</v>
      </c>
      <c r="C177" s="128">
        <v>4</v>
      </c>
      <c r="D177" s="83" t="s">
        <v>146</v>
      </c>
      <c r="E177" s="101" t="s">
        <v>42</v>
      </c>
      <c r="F177" s="244">
        <v>13</v>
      </c>
      <c r="G177" s="109">
        <v>8</v>
      </c>
      <c r="H177" s="110">
        <v>1.2</v>
      </c>
      <c r="I177" s="192">
        <v>15</v>
      </c>
      <c r="J177" s="192">
        <v>15</v>
      </c>
      <c r="K177" s="83" t="s">
        <v>105</v>
      </c>
      <c r="L177" s="22" t="s">
        <v>28</v>
      </c>
      <c r="M177" s="21" t="s">
        <v>35</v>
      </c>
      <c r="N177" s="21" t="s">
        <v>153</v>
      </c>
      <c r="O177" s="21" t="s">
        <v>37</v>
      </c>
      <c r="P177" s="83" t="s">
        <v>38</v>
      </c>
      <c r="Q177" s="108" t="s">
        <v>154</v>
      </c>
      <c r="R177" s="4"/>
      <c r="S177" s="4"/>
    </row>
    <row r="178" spans="1:19" ht="15.75">
      <c r="A178" s="168">
        <v>2</v>
      </c>
      <c r="B178" s="112" t="s">
        <v>54</v>
      </c>
      <c r="C178" s="113">
        <v>4</v>
      </c>
      <c r="D178" s="4" t="s">
        <v>146</v>
      </c>
      <c r="E178" s="94" t="s">
        <v>55</v>
      </c>
      <c r="F178" s="245">
        <v>42</v>
      </c>
      <c r="G178" s="115">
        <v>21</v>
      </c>
      <c r="H178" s="116">
        <v>5.9</v>
      </c>
      <c r="I178" s="193">
        <v>108</v>
      </c>
      <c r="J178" s="193">
        <v>94</v>
      </c>
      <c r="K178" s="4" t="s">
        <v>105</v>
      </c>
      <c r="L178" s="22" t="s">
        <v>28</v>
      </c>
      <c r="M178" s="5" t="s">
        <v>35</v>
      </c>
      <c r="N178" s="5" t="s">
        <v>153</v>
      </c>
      <c r="O178" s="5" t="s">
        <v>37</v>
      </c>
      <c r="P178" s="4" t="s">
        <v>38</v>
      </c>
      <c r="Q178" s="114" t="s">
        <v>155</v>
      </c>
      <c r="R178" s="4"/>
      <c r="S178" s="4"/>
    </row>
    <row r="179" spans="1:19" ht="15.75">
      <c r="A179" s="166">
        <v>3</v>
      </c>
      <c r="B179" s="112" t="s">
        <v>54</v>
      </c>
      <c r="C179" s="113">
        <v>4</v>
      </c>
      <c r="D179" s="4" t="s">
        <v>146</v>
      </c>
      <c r="E179" s="94" t="s">
        <v>156</v>
      </c>
      <c r="F179" s="245">
        <v>66</v>
      </c>
      <c r="G179" s="115">
        <v>4</v>
      </c>
      <c r="H179" s="116">
        <v>3.2</v>
      </c>
      <c r="I179" s="193">
        <v>79</v>
      </c>
      <c r="J179" s="193">
        <v>70</v>
      </c>
      <c r="K179" s="4" t="s">
        <v>105</v>
      </c>
      <c r="L179" s="22" t="s">
        <v>28</v>
      </c>
      <c r="M179" s="5" t="s">
        <v>35</v>
      </c>
      <c r="N179" s="5" t="s">
        <v>153</v>
      </c>
      <c r="O179" s="5" t="s">
        <v>37</v>
      </c>
      <c r="P179" s="4" t="s">
        <v>116</v>
      </c>
      <c r="Q179" s="232" t="s">
        <v>157</v>
      </c>
      <c r="R179" s="4"/>
      <c r="S179" s="4"/>
    </row>
    <row r="180" spans="1:19" ht="15.75">
      <c r="A180" s="168">
        <v>4</v>
      </c>
      <c r="B180" s="112" t="s">
        <v>54</v>
      </c>
      <c r="C180" s="113">
        <v>4</v>
      </c>
      <c r="D180" s="4" t="s">
        <v>146</v>
      </c>
      <c r="E180" s="94" t="s">
        <v>55</v>
      </c>
      <c r="F180" s="245">
        <v>76</v>
      </c>
      <c r="G180" s="115">
        <v>2</v>
      </c>
      <c r="H180" s="116">
        <v>4.2</v>
      </c>
      <c r="I180" s="193">
        <v>171</v>
      </c>
      <c r="J180" s="193">
        <v>147</v>
      </c>
      <c r="K180" s="4" t="s">
        <v>105</v>
      </c>
      <c r="L180" s="22" t="s">
        <v>28</v>
      </c>
      <c r="M180" s="5" t="s">
        <v>35</v>
      </c>
      <c r="N180" s="5" t="s">
        <v>153</v>
      </c>
      <c r="O180" s="5" t="s">
        <v>37</v>
      </c>
      <c r="P180" s="4" t="s">
        <v>38</v>
      </c>
      <c r="Q180" s="114" t="s">
        <v>158</v>
      </c>
      <c r="R180" s="4"/>
      <c r="S180" s="4"/>
    </row>
    <row r="181" spans="1:19" ht="16.5" thickBot="1">
      <c r="A181" s="170">
        <v>5</v>
      </c>
      <c r="B181" s="122" t="s">
        <v>54</v>
      </c>
      <c r="C181" s="123">
        <v>2</v>
      </c>
      <c r="D181" s="96" t="s">
        <v>146</v>
      </c>
      <c r="E181" s="102" t="s">
        <v>55</v>
      </c>
      <c r="F181" s="249">
        <v>133</v>
      </c>
      <c r="G181" s="125">
        <v>15</v>
      </c>
      <c r="H181" s="126">
        <v>2.6</v>
      </c>
      <c r="I181" s="194">
        <v>29</v>
      </c>
      <c r="J181" s="194">
        <v>25</v>
      </c>
      <c r="K181" s="96" t="s">
        <v>105</v>
      </c>
      <c r="L181" s="30" t="s">
        <v>28</v>
      </c>
      <c r="M181" s="36" t="s">
        <v>35</v>
      </c>
      <c r="N181" s="36" t="s">
        <v>153</v>
      </c>
      <c r="O181" s="36" t="s">
        <v>37</v>
      </c>
      <c r="P181" s="96" t="s">
        <v>38</v>
      </c>
      <c r="Q181" s="124" t="s">
        <v>159</v>
      </c>
      <c r="R181" s="4"/>
      <c r="S181" s="4"/>
    </row>
    <row r="182" spans="1:19" ht="16.5" thickBot="1">
      <c r="A182" s="156" t="s">
        <v>28</v>
      </c>
      <c r="B182" s="157" t="s">
        <v>69</v>
      </c>
      <c r="C182" s="157" t="s">
        <v>28</v>
      </c>
      <c r="D182" s="157" t="s">
        <v>146</v>
      </c>
      <c r="E182" s="269" t="s">
        <v>31</v>
      </c>
      <c r="F182" s="269"/>
      <c r="G182" s="270"/>
      <c r="H182" s="78">
        <f>SUM(H183:H184)</f>
        <v>7</v>
      </c>
      <c r="I182" s="79">
        <f>SUM(I183:I184)</f>
        <v>109</v>
      </c>
      <c r="J182" s="105">
        <f>SUM(J183:J184)</f>
        <v>79</v>
      </c>
      <c r="K182" s="157" t="s">
        <v>28</v>
      </c>
      <c r="L182" s="157" t="s">
        <v>28</v>
      </c>
      <c r="M182" s="158" t="s">
        <v>28</v>
      </c>
      <c r="N182" s="158" t="s">
        <v>28</v>
      </c>
      <c r="O182" s="158" t="s">
        <v>28</v>
      </c>
      <c r="P182" s="157" t="s">
        <v>28</v>
      </c>
      <c r="Q182" s="235" t="s">
        <v>28</v>
      </c>
      <c r="R182" s="81"/>
      <c r="S182" s="82"/>
    </row>
    <row r="183" spans="1:19" ht="15.75">
      <c r="A183" s="166">
        <v>1</v>
      </c>
      <c r="B183" s="83" t="s">
        <v>69</v>
      </c>
      <c r="C183" s="195">
        <v>2</v>
      </c>
      <c r="D183" s="83" t="s">
        <v>146</v>
      </c>
      <c r="E183" s="196" t="s">
        <v>55</v>
      </c>
      <c r="F183" s="242">
        <v>19</v>
      </c>
      <c r="G183" s="53">
        <v>1</v>
      </c>
      <c r="H183" s="188">
        <v>2.7</v>
      </c>
      <c r="I183" s="161">
        <v>40</v>
      </c>
      <c r="J183" s="161">
        <v>31</v>
      </c>
      <c r="K183" s="83" t="s">
        <v>105</v>
      </c>
      <c r="L183" s="15" t="s">
        <v>28</v>
      </c>
      <c r="M183" s="21" t="s">
        <v>35</v>
      </c>
      <c r="N183" s="21" t="s">
        <v>160</v>
      </c>
      <c r="O183" s="21" t="s">
        <v>37</v>
      </c>
      <c r="P183" s="83" t="s">
        <v>38</v>
      </c>
      <c r="Q183" s="108" t="s">
        <v>125</v>
      </c>
      <c r="R183" s="4"/>
      <c r="S183" s="4"/>
    </row>
    <row r="184" spans="1:19" ht="16.5" thickBot="1">
      <c r="A184" s="170">
        <v>2</v>
      </c>
      <c r="B184" s="96" t="s">
        <v>69</v>
      </c>
      <c r="C184" s="197">
        <v>4</v>
      </c>
      <c r="D184" s="96" t="s">
        <v>146</v>
      </c>
      <c r="E184" s="198" t="s">
        <v>55</v>
      </c>
      <c r="F184" s="243">
        <v>70</v>
      </c>
      <c r="G184" s="62">
        <v>9</v>
      </c>
      <c r="H184" s="190">
        <v>4.3</v>
      </c>
      <c r="I184" s="191">
        <v>69</v>
      </c>
      <c r="J184" s="191">
        <v>48</v>
      </c>
      <c r="K184" s="96" t="s">
        <v>105</v>
      </c>
      <c r="L184" s="30" t="s">
        <v>28</v>
      </c>
      <c r="M184" s="36" t="s">
        <v>35</v>
      </c>
      <c r="N184" s="36" t="s">
        <v>160</v>
      </c>
      <c r="O184" s="36" t="s">
        <v>37</v>
      </c>
      <c r="P184" s="96" t="s">
        <v>38</v>
      </c>
      <c r="Q184" s="124" t="s">
        <v>133</v>
      </c>
      <c r="R184" s="4"/>
      <c r="S184" s="4"/>
    </row>
    <row r="185" spans="1:19" ht="16.5" thickBot="1">
      <c r="A185" s="156" t="s">
        <v>28</v>
      </c>
      <c r="B185" s="157" t="s">
        <v>77</v>
      </c>
      <c r="C185" s="157" t="s">
        <v>28</v>
      </c>
      <c r="D185" s="157" t="s">
        <v>146</v>
      </c>
      <c r="E185" s="269" t="s">
        <v>31</v>
      </c>
      <c r="F185" s="269"/>
      <c r="G185" s="270"/>
      <c r="H185" s="199">
        <f>SUM(H186:H188)</f>
        <v>0</v>
      </c>
      <c r="I185" s="200">
        <f>SUM(I186:I188)</f>
        <v>0</v>
      </c>
      <c r="J185" s="201">
        <f>SUM(J186:J188)</f>
        <v>0</v>
      </c>
      <c r="K185" s="157" t="s">
        <v>28</v>
      </c>
      <c r="L185" s="157" t="s">
        <v>28</v>
      </c>
      <c r="M185" s="158" t="s">
        <v>28</v>
      </c>
      <c r="N185" s="158" t="s">
        <v>28</v>
      </c>
      <c r="O185" s="158" t="s">
        <v>28</v>
      </c>
      <c r="P185" s="157" t="s">
        <v>28</v>
      </c>
      <c r="Q185" s="235" t="s">
        <v>28</v>
      </c>
      <c r="R185" s="81"/>
      <c r="S185" s="82"/>
    </row>
    <row r="186" spans="1:19" ht="15.75" hidden="1">
      <c r="A186" s="166"/>
      <c r="B186" s="83"/>
      <c r="C186" s="83"/>
      <c r="D186" s="83"/>
      <c r="E186" s="135"/>
      <c r="F186" s="135"/>
      <c r="G186" s="175"/>
      <c r="H186" s="176"/>
      <c r="I186" s="202"/>
      <c r="J186" s="202"/>
      <c r="K186" s="83"/>
      <c r="L186" s="15"/>
      <c r="M186" s="21"/>
      <c r="N186" s="21"/>
      <c r="O186" s="21"/>
      <c r="P186" s="83"/>
      <c r="Q186" s="108"/>
      <c r="R186" s="4"/>
      <c r="S186" s="4"/>
    </row>
    <row r="187" spans="1:19" ht="15.75" hidden="1">
      <c r="A187" s="168"/>
      <c r="B187" s="4"/>
      <c r="C187" s="4"/>
      <c r="D187" s="4"/>
      <c r="E187" s="141"/>
      <c r="F187" s="141"/>
      <c r="G187" s="148"/>
      <c r="H187" s="144"/>
      <c r="I187" s="203"/>
      <c r="J187" s="203"/>
      <c r="K187" s="4"/>
      <c r="L187" s="22"/>
      <c r="M187" s="5"/>
      <c r="N187" s="5"/>
      <c r="O187" s="5"/>
      <c r="P187" s="4"/>
      <c r="Q187" s="114"/>
      <c r="R187" s="4"/>
      <c r="S187" s="4"/>
    </row>
    <row r="188" spans="1:19" ht="16.5" hidden="1" thickBot="1">
      <c r="A188" s="178"/>
      <c r="B188" s="96"/>
      <c r="C188" s="96"/>
      <c r="D188" s="96"/>
      <c r="E188" s="171"/>
      <c r="F188" s="171"/>
      <c r="G188" s="180"/>
      <c r="H188" s="181"/>
      <c r="I188" s="204"/>
      <c r="J188" s="204"/>
      <c r="K188" s="96"/>
      <c r="L188" s="22"/>
      <c r="M188" s="36"/>
      <c r="N188" s="5"/>
      <c r="O188" s="5"/>
      <c r="P188" s="96"/>
      <c r="Q188" s="124"/>
      <c r="R188" s="4"/>
      <c r="S188" s="4"/>
    </row>
    <row r="189" spans="1:19" ht="19.5" thickBot="1">
      <c r="A189" s="289" t="s">
        <v>161</v>
      </c>
      <c r="B189" s="290"/>
      <c r="C189" s="290"/>
      <c r="D189" s="290"/>
      <c r="E189" s="290"/>
      <c r="F189" s="290"/>
      <c r="G189" s="291"/>
      <c r="H189" s="205">
        <f>H164+H170+H176+H182+H185</f>
        <v>53.7</v>
      </c>
      <c r="I189" s="184">
        <f>I164+I170+I176+I182+I185</f>
        <v>1056</v>
      </c>
      <c r="J189" s="184">
        <f>J164+J170+J176+J182+J185</f>
        <v>903</v>
      </c>
      <c r="K189" s="185" t="s">
        <v>28</v>
      </c>
      <c r="L189" s="185" t="s">
        <v>28</v>
      </c>
      <c r="M189" s="186" t="s">
        <v>28</v>
      </c>
      <c r="N189" s="186" t="s">
        <v>28</v>
      </c>
      <c r="O189" s="186" t="s">
        <v>28</v>
      </c>
      <c r="P189" s="185" t="s">
        <v>28</v>
      </c>
      <c r="Q189" s="237" t="s">
        <v>28</v>
      </c>
      <c r="R189" s="154"/>
      <c r="S189" s="155"/>
    </row>
    <row r="190" spans="1:19" ht="29.25" thickBot="1">
      <c r="A190" s="156" t="s">
        <v>28</v>
      </c>
      <c r="B190" s="77" t="s">
        <v>29</v>
      </c>
      <c r="C190" s="157" t="s">
        <v>28</v>
      </c>
      <c r="D190" s="157" t="s">
        <v>162</v>
      </c>
      <c r="E190" s="269" t="s">
        <v>31</v>
      </c>
      <c r="F190" s="269"/>
      <c r="G190" s="270"/>
      <c r="H190" s="78">
        <f>SUM(H191:H196)</f>
        <v>22.799999999999997</v>
      </c>
      <c r="I190" s="79">
        <f>SUM(I191:I196)</f>
        <v>1102</v>
      </c>
      <c r="J190" s="105">
        <f>SUM(J191:J196)</f>
        <v>645</v>
      </c>
      <c r="K190" s="157" t="s">
        <v>28</v>
      </c>
      <c r="L190" s="157" t="s">
        <v>28</v>
      </c>
      <c r="M190" s="158" t="s">
        <v>28</v>
      </c>
      <c r="N190" s="158" t="s">
        <v>28</v>
      </c>
      <c r="O190" s="158" t="s">
        <v>28</v>
      </c>
      <c r="P190" s="157" t="s">
        <v>28</v>
      </c>
      <c r="Q190" s="235" t="s">
        <v>28</v>
      </c>
      <c r="R190" s="81"/>
      <c r="S190" s="82"/>
    </row>
    <row r="191" spans="1:19" ht="15.75">
      <c r="A191" s="166">
        <v>1</v>
      </c>
      <c r="B191" s="83" t="s">
        <v>29</v>
      </c>
      <c r="C191" s="84">
        <v>4</v>
      </c>
      <c r="D191" s="83" t="s">
        <v>162</v>
      </c>
      <c r="E191" s="101" t="s">
        <v>55</v>
      </c>
      <c r="F191" s="242">
        <v>2</v>
      </c>
      <c r="G191" s="53">
        <v>2</v>
      </c>
      <c r="H191" s="188">
        <v>0.7</v>
      </c>
      <c r="I191" s="161">
        <v>60</v>
      </c>
      <c r="J191" s="161">
        <v>54</v>
      </c>
      <c r="K191" s="83" t="s">
        <v>105</v>
      </c>
      <c r="L191" s="15" t="s">
        <v>28</v>
      </c>
      <c r="M191" s="21" t="s">
        <v>35</v>
      </c>
      <c r="N191" s="21" t="s">
        <v>163</v>
      </c>
      <c r="O191" s="21" t="s">
        <v>37</v>
      </c>
      <c r="P191" s="83" t="s">
        <v>38</v>
      </c>
      <c r="Q191" s="108" t="s">
        <v>148</v>
      </c>
      <c r="R191" s="4"/>
      <c r="S191" s="4"/>
    </row>
    <row r="192" spans="1:19" ht="15.75">
      <c r="A192" s="166">
        <v>2</v>
      </c>
      <c r="B192" s="83" t="s">
        <v>29</v>
      </c>
      <c r="C192" s="88">
        <v>2</v>
      </c>
      <c r="D192" s="83" t="s">
        <v>162</v>
      </c>
      <c r="E192" s="94" t="s">
        <v>99</v>
      </c>
      <c r="F192" s="95">
        <v>14</v>
      </c>
      <c r="G192" s="57">
        <v>21</v>
      </c>
      <c r="H192" s="119">
        <v>0.6</v>
      </c>
      <c r="I192" s="189">
        <v>53</v>
      </c>
      <c r="J192" s="189">
        <v>33</v>
      </c>
      <c r="K192" s="4" t="s">
        <v>105</v>
      </c>
      <c r="L192" s="15" t="s">
        <v>28</v>
      </c>
      <c r="M192" s="5" t="s">
        <v>35</v>
      </c>
      <c r="N192" s="5" t="s">
        <v>163</v>
      </c>
      <c r="O192" s="5" t="s">
        <v>37</v>
      </c>
      <c r="P192" s="4" t="s">
        <v>38</v>
      </c>
      <c r="Q192" s="108" t="s">
        <v>164</v>
      </c>
      <c r="R192" s="4"/>
      <c r="S192" s="4"/>
    </row>
    <row r="193" spans="1:19" ht="15.75">
      <c r="A193" s="166">
        <v>3</v>
      </c>
      <c r="B193" s="83" t="s">
        <v>29</v>
      </c>
      <c r="C193" s="88">
        <v>4</v>
      </c>
      <c r="D193" s="83" t="s">
        <v>162</v>
      </c>
      <c r="E193" s="94" t="s">
        <v>99</v>
      </c>
      <c r="F193" s="95">
        <v>17</v>
      </c>
      <c r="G193" s="57">
        <v>2</v>
      </c>
      <c r="H193" s="119">
        <v>0.2</v>
      </c>
      <c r="I193" s="189">
        <v>3</v>
      </c>
      <c r="J193" s="189">
        <v>3</v>
      </c>
      <c r="K193" s="4" t="s">
        <v>105</v>
      </c>
      <c r="L193" s="15" t="s">
        <v>28</v>
      </c>
      <c r="M193" s="5" t="s">
        <v>35</v>
      </c>
      <c r="N193" s="5" t="s">
        <v>163</v>
      </c>
      <c r="O193" s="5" t="s">
        <v>37</v>
      </c>
      <c r="P193" s="4" t="s">
        <v>38</v>
      </c>
      <c r="Q193" s="108" t="s">
        <v>165</v>
      </c>
      <c r="R193" s="4"/>
      <c r="S193" s="4"/>
    </row>
    <row r="194" spans="1:19" ht="25.5">
      <c r="A194" s="166">
        <v>4</v>
      </c>
      <c r="B194" s="83" t="s">
        <v>29</v>
      </c>
      <c r="C194" s="94">
        <v>4</v>
      </c>
      <c r="D194" s="83" t="s">
        <v>162</v>
      </c>
      <c r="E194" s="94" t="s">
        <v>92</v>
      </c>
      <c r="F194" s="95">
        <v>25</v>
      </c>
      <c r="G194" s="57">
        <v>7</v>
      </c>
      <c r="H194" s="119">
        <v>6.8</v>
      </c>
      <c r="I194" s="189">
        <v>445</v>
      </c>
      <c r="J194" s="189">
        <v>114</v>
      </c>
      <c r="K194" s="4" t="s">
        <v>105</v>
      </c>
      <c r="L194" s="15" t="s">
        <v>28</v>
      </c>
      <c r="M194" s="5" t="s">
        <v>35</v>
      </c>
      <c r="N194" s="5" t="s">
        <v>163</v>
      </c>
      <c r="O194" s="5" t="s">
        <v>37</v>
      </c>
      <c r="P194" s="4" t="s">
        <v>38</v>
      </c>
      <c r="Q194" s="108" t="s">
        <v>166</v>
      </c>
      <c r="R194" s="4"/>
      <c r="S194" s="4"/>
    </row>
    <row r="195" spans="1:19" ht="25.5">
      <c r="A195" s="166">
        <v>5</v>
      </c>
      <c r="B195" s="83" t="s">
        <v>29</v>
      </c>
      <c r="C195" s="88">
        <v>4</v>
      </c>
      <c r="D195" s="83" t="s">
        <v>162</v>
      </c>
      <c r="E195" s="94" t="s">
        <v>55</v>
      </c>
      <c r="F195" s="95">
        <v>32</v>
      </c>
      <c r="G195" s="57">
        <v>3</v>
      </c>
      <c r="H195" s="119">
        <v>6.6</v>
      </c>
      <c r="I195" s="189">
        <v>335</v>
      </c>
      <c r="J195" s="189">
        <v>262</v>
      </c>
      <c r="K195" s="4" t="s">
        <v>105</v>
      </c>
      <c r="L195" s="15" t="s">
        <v>28</v>
      </c>
      <c r="M195" s="5" t="s">
        <v>35</v>
      </c>
      <c r="N195" s="5" t="s">
        <v>163</v>
      </c>
      <c r="O195" s="5" t="s">
        <v>37</v>
      </c>
      <c r="P195" s="4" t="s">
        <v>38</v>
      </c>
      <c r="Q195" s="108" t="s">
        <v>167</v>
      </c>
      <c r="R195" s="4"/>
      <c r="S195" s="4"/>
    </row>
    <row r="196" spans="1:19" ht="16.5" thickBot="1">
      <c r="A196" s="170">
        <v>6</v>
      </c>
      <c r="B196" s="96" t="s">
        <v>29</v>
      </c>
      <c r="C196" s="102">
        <v>2</v>
      </c>
      <c r="D196" s="96" t="s">
        <v>162</v>
      </c>
      <c r="E196" s="102" t="s">
        <v>55</v>
      </c>
      <c r="F196" s="243">
        <v>46</v>
      </c>
      <c r="G196" s="62">
        <v>5</v>
      </c>
      <c r="H196" s="190">
        <v>7.9</v>
      </c>
      <c r="I196" s="191">
        <v>206</v>
      </c>
      <c r="J196" s="191">
        <v>179</v>
      </c>
      <c r="K196" s="96" t="s">
        <v>105</v>
      </c>
      <c r="L196" s="206" t="s">
        <v>28</v>
      </c>
      <c r="M196" s="36" t="s">
        <v>35</v>
      </c>
      <c r="N196" s="36" t="s">
        <v>163</v>
      </c>
      <c r="O196" s="36" t="s">
        <v>37</v>
      </c>
      <c r="P196" s="96" t="s">
        <v>38</v>
      </c>
      <c r="Q196" s="124" t="s">
        <v>97</v>
      </c>
      <c r="R196" s="4"/>
      <c r="S196" s="4"/>
    </row>
    <row r="197" spans="1:19" ht="16.5" thickBot="1">
      <c r="A197" s="156" t="s">
        <v>28</v>
      </c>
      <c r="B197" s="157" t="s">
        <v>45</v>
      </c>
      <c r="C197" s="157" t="s">
        <v>28</v>
      </c>
      <c r="D197" s="157" t="s">
        <v>162</v>
      </c>
      <c r="E197" s="269" t="s">
        <v>31</v>
      </c>
      <c r="F197" s="269"/>
      <c r="G197" s="270"/>
      <c r="H197" s="78">
        <f>SUM(H198:H199)</f>
        <v>20.6</v>
      </c>
      <c r="I197" s="79">
        <f>SUM(I198:I199)</f>
        <v>593</v>
      </c>
      <c r="J197" s="105">
        <f>SUM(J198:J199)</f>
        <v>505</v>
      </c>
      <c r="K197" s="157" t="s">
        <v>28</v>
      </c>
      <c r="L197" s="157" t="s">
        <v>28</v>
      </c>
      <c r="M197" s="158" t="s">
        <v>28</v>
      </c>
      <c r="N197" s="158" t="s">
        <v>28</v>
      </c>
      <c r="O197" s="158" t="s">
        <v>28</v>
      </c>
      <c r="P197" s="157" t="s">
        <v>28</v>
      </c>
      <c r="Q197" s="235" t="s">
        <v>28</v>
      </c>
      <c r="R197" s="81"/>
      <c r="S197" s="82"/>
    </row>
    <row r="198" spans="1:19" ht="15.75">
      <c r="A198" s="166">
        <v>1</v>
      </c>
      <c r="B198" s="83" t="s">
        <v>45</v>
      </c>
      <c r="C198" s="101">
        <v>4</v>
      </c>
      <c r="D198" s="83" t="s">
        <v>162</v>
      </c>
      <c r="E198" s="85" t="s">
        <v>55</v>
      </c>
      <c r="F198" s="250">
        <v>3</v>
      </c>
      <c r="G198" s="161">
        <v>4</v>
      </c>
      <c r="H198" s="188">
        <v>7.1</v>
      </c>
      <c r="I198" s="161">
        <v>195</v>
      </c>
      <c r="J198" s="161">
        <v>170</v>
      </c>
      <c r="K198" s="83" t="s">
        <v>105</v>
      </c>
      <c r="L198" s="15" t="s">
        <v>28</v>
      </c>
      <c r="M198" s="21" t="s">
        <v>35</v>
      </c>
      <c r="N198" s="21" t="s">
        <v>168</v>
      </c>
      <c r="O198" s="21" t="s">
        <v>37</v>
      </c>
      <c r="P198" s="83" t="s">
        <v>38</v>
      </c>
      <c r="Q198" s="108" t="s">
        <v>150</v>
      </c>
      <c r="R198" s="4"/>
      <c r="S198" s="4"/>
    </row>
    <row r="199" spans="1:19" ht="16.5" thickBot="1">
      <c r="A199" s="170">
        <v>2</v>
      </c>
      <c r="B199" s="83" t="s">
        <v>45</v>
      </c>
      <c r="C199" s="102">
        <v>4</v>
      </c>
      <c r="D199" s="83" t="s">
        <v>162</v>
      </c>
      <c r="E199" s="103" t="s">
        <v>110</v>
      </c>
      <c r="F199" s="251">
        <v>52</v>
      </c>
      <c r="G199" s="191">
        <v>4</v>
      </c>
      <c r="H199" s="190">
        <v>13.5</v>
      </c>
      <c r="I199" s="191">
        <v>398</v>
      </c>
      <c r="J199" s="191">
        <v>335</v>
      </c>
      <c r="K199" s="96" t="s">
        <v>105</v>
      </c>
      <c r="L199" s="206" t="s">
        <v>28</v>
      </c>
      <c r="M199" s="36" t="s">
        <v>35</v>
      </c>
      <c r="N199" s="36" t="s">
        <v>168</v>
      </c>
      <c r="O199" s="36" t="s">
        <v>37</v>
      </c>
      <c r="P199" s="96" t="s">
        <v>38</v>
      </c>
      <c r="Q199" s="124" t="s">
        <v>169</v>
      </c>
      <c r="R199" s="4"/>
      <c r="S199" s="4"/>
    </row>
    <row r="200" spans="1:19" ht="16.5" thickBot="1">
      <c r="A200" s="156" t="s">
        <v>28</v>
      </c>
      <c r="B200" s="157" t="s">
        <v>54</v>
      </c>
      <c r="C200" s="157" t="s">
        <v>28</v>
      </c>
      <c r="D200" s="157" t="s">
        <v>162</v>
      </c>
      <c r="E200" s="269" t="s">
        <v>31</v>
      </c>
      <c r="F200" s="269"/>
      <c r="G200" s="270"/>
      <c r="H200" s="78">
        <f>SUM(H201:H206)</f>
        <v>17</v>
      </c>
      <c r="I200" s="79">
        <f>SUM(I201:I206)</f>
        <v>633</v>
      </c>
      <c r="J200" s="105">
        <f>SUM(J201:J206)</f>
        <v>539</v>
      </c>
      <c r="K200" s="157" t="s">
        <v>28</v>
      </c>
      <c r="L200" s="157" t="s">
        <v>28</v>
      </c>
      <c r="M200" s="158" t="s">
        <v>28</v>
      </c>
      <c r="N200" s="158" t="s">
        <v>28</v>
      </c>
      <c r="O200" s="158" t="s">
        <v>28</v>
      </c>
      <c r="P200" s="157" t="s">
        <v>28</v>
      </c>
      <c r="Q200" s="235" t="s">
        <v>28</v>
      </c>
      <c r="R200" s="81"/>
      <c r="S200" s="82"/>
    </row>
    <row r="201" spans="1:19" ht="15.75">
      <c r="A201" s="166">
        <v>1</v>
      </c>
      <c r="B201" s="83" t="s">
        <v>54</v>
      </c>
      <c r="C201" s="207">
        <v>4</v>
      </c>
      <c r="D201" s="83" t="s">
        <v>162</v>
      </c>
      <c r="E201" s="207" t="s">
        <v>55</v>
      </c>
      <c r="F201" s="244">
        <v>34</v>
      </c>
      <c r="G201" s="208" t="s">
        <v>60</v>
      </c>
      <c r="H201" s="110">
        <v>6</v>
      </c>
      <c r="I201" s="192">
        <v>326</v>
      </c>
      <c r="J201" s="192">
        <v>283</v>
      </c>
      <c r="K201" s="83" t="s">
        <v>105</v>
      </c>
      <c r="L201" s="15" t="s">
        <v>28</v>
      </c>
      <c r="M201" s="21" t="s">
        <v>35</v>
      </c>
      <c r="N201" s="21" t="s">
        <v>170</v>
      </c>
      <c r="O201" s="21" t="s">
        <v>37</v>
      </c>
      <c r="P201" s="83" t="s">
        <v>38</v>
      </c>
      <c r="Q201" s="108" t="s">
        <v>155</v>
      </c>
      <c r="R201" s="4"/>
      <c r="S201" s="4"/>
    </row>
    <row r="202" spans="1:19" ht="15.75">
      <c r="A202" s="168"/>
      <c r="B202" s="4" t="s">
        <v>54</v>
      </c>
      <c r="C202" s="209">
        <v>4</v>
      </c>
      <c r="D202" s="4" t="s">
        <v>162</v>
      </c>
      <c r="E202" s="209" t="s">
        <v>55</v>
      </c>
      <c r="F202" s="245">
        <v>102</v>
      </c>
      <c r="G202" s="118" t="s">
        <v>49</v>
      </c>
      <c r="H202" s="116">
        <v>7</v>
      </c>
      <c r="I202" s="193">
        <v>196</v>
      </c>
      <c r="J202" s="193">
        <v>166</v>
      </c>
      <c r="K202" s="4" t="s">
        <v>105</v>
      </c>
      <c r="L202" s="15" t="s">
        <v>28</v>
      </c>
      <c r="M202" s="5" t="s">
        <v>35</v>
      </c>
      <c r="N202" s="5" t="s">
        <v>170</v>
      </c>
      <c r="O202" s="5" t="s">
        <v>37</v>
      </c>
      <c r="P202" s="4" t="s">
        <v>38</v>
      </c>
      <c r="Q202" s="114" t="s">
        <v>158</v>
      </c>
      <c r="R202" s="4"/>
      <c r="S202" s="4"/>
    </row>
    <row r="203" spans="1:19" ht="15.75">
      <c r="A203" s="168"/>
      <c r="B203" s="4" t="s">
        <v>54</v>
      </c>
      <c r="C203" s="209">
        <v>3</v>
      </c>
      <c r="D203" s="4" t="s">
        <v>162</v>
      </c>
      <c r="E203" s="209" t="s">
        <v>55</v>
      </c>
      <c r="F203" s="245">
        <v>127</v>
      </c>
      <c r="G203" s="115">
        <v>3</v>
      </c>
      <c r="H203" s="116">
        <v>0.4</v>
      </c>
      <c r="I203" s="193">
        <v>8</v>
      </c>
      <c r="J203" s="193">
        <v>7</v>
      </c>
      <c r="K203" s="4" t="s">
        <v>105</v>
      </c>
      <c r="L203" s="15" t="s">
        <v>28</v>
      </c>
      <c r="M203" s="5" t="s">
        <v>35</v>
      </c>
      <c r="N203" s="5" t="s">
        <v>170</v>
      </c>
      <c r="O203" s="5" t="s">
        <v>37</v>
      </c>
      <c r="P203" s="4" t="s">
        <v>38</v>
      </c>
      <c r="Q203" s="114" t="s">
        <v>171</v>
      </c>
      <c r="R203" s="4"/>
      <c r="S203" s="4"/>
    </row>
    <row r="204" spans="1:19" ht="15.75">
      <c r="A204" s="168"/>
      <c r="B204" s="4" t="s">
        <v>54</v>
      </c>
      <c r="C204" s="209">
        <v>3</v>
      </c>
      <c r="D204" s="4" t="s">
        <v>162</v>
      </c>
      <c r="E204" s="209" t="s">
        <v>40</v>
      </c>
      <c r="F204" s="245">
        <v>127</v>
      </c>
      <c r="G204" s="115">
        <v>6</v>
      </c>
      <c r="H204" s="116">
        <v>0.8</v>
      </c>
      <c r="I204" s="193">
        <v>30</v>
      </c>
      <c r="J204" s="193">
        <v>27</v>
      </c>
      <c r="K204" s="4" t="s">
        <v>105</v>
      </c>
      <c r="L204" s="15" t="s">
        <v>28</v>
      </c>
      <c r="M204" s="5" t="s">
        <v>35</v>
      </c>
      <c r="N204" s="5" t="s">
        <v>170</v>
      </c>
      <c r="O204" s="5" t="s">
        <v>37</v>
      </c>
      <c r="P204" s="4" t="s">
        <v>38</v>
      </c>
      <c r="Q204" s="114" t="s">
        <v>171</v>
      </c>
      <c r="R204" s="4"/>
      <c r="S204" s="4"/>
    </row>
    <row r="205" spans="1:19" ht="15.75">
      <c r="A205" s="168">
        <v>3</v>
      </c>
      <c r="B205" s="4" t="s">
        <v>54</v>
      </c>
      <c r="C205" s="209">
        <v>2</v>
      </c>
      <c r="D205" s="4" t="s">
        <v>162</v>
      </c>
      <c r="E205" s="209" t="s">
        <v>55</v>
      </c>
      <c r="F205" s="245">
        <v>144</v>
      </c>
      <c r="G205" s="115">
        <v>2</v>
      </c>
      <c r="H205" s="116">
        <v>1.6</v>
      </c>
      <c r="I205" s="193">
        <v>39</v>
      </c>
      <c r="J205" s="193">
        <v>26</v>
      </c>
      <c r="K205" s="4" t="s">
        <v>105</v>
      </c>
      <c r="L205" s="15" t="s">
        <v>28</v>
      </c>
      <c r="M205" s="5" t="s">
        <v>35</v>
      </c>
      <c r="N205" s="5" t="s">
        <v>170</v>
      </c>
      <c r="O205" s="5" t="s">
        <v>37</v>
      </c>
      <c r="P205" s="4" t="s">
        <v>38</v>
      </c>
      <c r="Q205" s="124" t="s">
        <v>159</v>
      </c>
      <c r="R205" s="4"/>
      <c r="S205" s="4"/>
    </row>
    <row r="206" spans="1:19" ht="16.5" thickBot="1">
      <c r="A206" s="170">
        <v>4</v>
      </c>
      <c r="B206" s="96" t="s">
        <v>54</v>
      </c>
      <c r="C206" s="210">
        <v>4</v>
      </c>
      <c r="D206" s="96" t="s">
        <v>162</v>
      </c>
      <c r="E206" s="210" t="s">
        <v>55</v>
      </c>
      <c r="F206" s="249">
        <v>152</v>
      </c>
      <c r="G206" s="125">
        <v>1</v>
      </c>
      <c r="H206" s="126">
        <v>1.2</v>
      </c>
      <c r="I206" s="194">
        <v>34</v>
      </c>
      <c r="J206" s="194">
        <v>30</v>
      </c>
      <c r="K206" s="96" t="s">
        <v>105</v>
      </c>
      <c r="L206" s="206" t="s">
        <v>28</v>
      </c>
      <c r="M206" s="36" t="s">
        <v>35</v>
      </c>
      <c r="N206" s="36" t="s">
        <v>170</v>
      </c>
      <c r="O206" s="36" t="s">
        <v>37</v>
      </c>
      <c r="P206" s="96" t="s">
        <v>38</v>
      </c>
      <c r="Q206" s="124" t="s">
        <v>159</v>
      </c>
      <c r="R206" s="4"/>
      <c r="S206" s="4"/>
    </row>
    <row r="207" spans="1:19" ht="16.5" thickBot="1">
      <c r="A207" s="156" t="s">
        <v>28</v>
      </c>
      <c r="B207" s="157" t="s">
        <v>69</v>
      </c>
      <c r="C207" s="157" t="s">
        <v>28</v>
      </c>
      <c r="D207" s="157" t="s">
        <v>162</v>
      </c>
      <c r="E207" s="269" t="s">
        <v>31</v>
      </c>
      <c r="F207" s="269"/>
      <c r="G207" s="270"/>
      <c r="H207" s="78">
        <f>SUM(H208:H211)</f>
        <v>17.5</v>
      </c>
      <c r="I207" s="79">
        <f>SUM(I208:I211)</f>
        <v>333</v>
      </c>
      <c r="J207" s="105">
        <f>SUM(J208:J211)</f>
        <v>280</v>
      </c>
      <c r="K207" s="157" t="s">
        <v>28</v>
      </c>
      <c r="L207" s="157" t="s">
        <v>28</v>
      </c>
      <c r="M207" s="158" t="s">
        <v>28</v>
      </c>
      <c r="N207" s="158" t="s">
        <v>28</v>
      </c>
      <c r="O207" s="158" t="s">
        <v>28</v>
      </c>
      <c r="P207" s="157" t="s">
        <v>28</v>
      </c>
      <c r="Q207" s="235" t="s">
        <v>28</v>
      </c>
      <c r="R207" s="81"/>
      <c r="S207" s="82"/>
    </row>
    <row r="208" spans="1:19" ht="15.75">
      <c r="A208" s="166">
        <v>1</v>
      </c>
      <c r="B208" s="83" t="s">
        <v>69</v>
      </c>
      <c r="C208" s="128">
        <v>4</v>
      </c>
      <c r="D208" s="83" t="s">
        <v>162</v>
      </c>
      <c r="E208" s="101" t="s">
        <v>55</v>
      </c>
      <c r="F208" s="244">
        <v>6</v>
      </c>
      <c r="G208" s="109">
        <v>1</v>
      </c>
      <c r="H208" s="110">
        <v>8.1</v>
      </c>
      <c r="I208" s="192">
        <v>148</v>
      </c>
      <c r="J208" s="211">
        <v>123</v>
      </c>
      <c r="K208" s="83" t="s">
        <v>105</v>
      </c>
      <c r="L208" s="15" t="s">
        <v>28</v>
      </c>
      <c r="M208" s="21" t="s">
        <v>35</v>
      </c>
      <c r="N208" s="21" t="s">
        <v>172</v>
      </c>
      <c r="O208" s="21" t="s">
        <v>37</v>
      </c>
      <c r="P208" s="83" t="s">
        <v>38</v>
      </c>
      <c r="Q208" s="108" t="s">
        <v>71</v>
      </c>
      <c r="R208" s="4"/>
      <c r="S208" s="4"/>
    </row>
    <row r="209" spans="1:19" ht="15.75">
      <c r="A209" s="168">
        <v>2</v>
      </c>
      <c r="B209" s="4" t="s">
        <v>69</v>
      </c>
      <c r="C209" s="113">
        <v>4</v>
      </c>
      <c r="D209" s="4" t="s">
        <v>162</v>
      </c>
      <c r="E209" s="94" t="s">
        <v>55</v>
      </c>
      <c r="F209" s="245">
        <v>31</v>
      </c>
      <c r="G209" s="115">
        <v>16</v>
      </c>
      <c r="H209" s="116">
        <v>2.6</v>
      </c>
      <c r="I209" s="193">
        <v>67</v>
      </c>
      <c r="J209" s="212">
        <v>57</v>
      </c>
      <c r="K209" s="4" t="s">
        <v>105</v>
      </c>
      <c r="L209" s="15" t="s">
        <v>28</v>
      </c>
      <c r="M209" s="5" t="s">
        <v>35</v>
      </c>
      <c r="N209" s="5" t="s">
        <v>172</v>
      </c>
      <c r="O209" s="5" t="s">
        <v>37</v>
      </c>
      <c r="P209" s="4" t="s">
        <v>38</v>
      </c>
      <c r="Q209" s="114" t="s">
        <v>124</v>
      </c>
      <c r="R209" s="4"/>
      <c r="S209" s="4"/>
    </row>
    <row r="210" spans="1:19" ht="15.75">
      <c r="A210" s="166">
        <v>3</v>
      </c>
      <c r="B210" s="4" t="s">
        <v>69</v>
      </c>
      <c r="C210" s="113">
        <v>4</v>
      </c>
      <c r="D210" s="4" t="s">
        <v>162</v>
      </c>
      <c r="E210" s="94" t="s">
        <v>55</v>
      </c>
      <c r="F210" s="245">
        <v>46</v>
      </c>
      <c r="G210" s="115">
        <v>7</v>
      </c>
      <c r="H210" s="116">
        <v>3.8</v>
      </c>
      <c r="I210" s="193">
        <v>57</v>
      </c>
      <c r="J210" s="212">
        <v>47</v>
      </c>
      <c r="K210" s="4" t="s">
        <v>105</v>
      </c>
      <c r="L210" s="15" t="s">
        <v>28</v>
      </c>
      <c r="M210" s="5" t="s">
        <v>35</v>
      </c>
      <c r="N210" s="5" t="s">
        <v>172</v>
      </c>
      <c r="O210" s="5" t="s">
        <v>37</v>
      </c>
      <c r="P210" s="4" t="s">
        <v>38</v>
      </c>
      <c r="Q210" s="114" t="s">
        <v>128</v>
      </c>
      <c r="R210" s="4"/>
      <c r="S210" s="4"/>
    </row>
    <row r="211" spans="1:19" ht="16.5" thickBot="1">
      <c r="A211" s="170">
        <v>5</v>
      </c>
      <c r="B211" s="96" t="s">
        <v>69</v>
      </c>
      <c r="C211" s="123">
        <v>4</v>
      </c>
      <c r="D211" s="96" t="s">
        <v>162</v>
      </c>
      <c r="E211" s="102" t="s">
        <v>55</v>
      </c>
      <c r="F211" s="249">
        <v>54</v>
      </c>
      <c r="G211" s="125">
        <v>15</v>
      </c>
      <c r="H211" s="126">
        <v>3</v>
      </c>
      <c r="I211" s="194">
        <v>61</v>
      </c>
      <c r="J211" s="213">
        <v>53</v>
      </c>
      <c r="K211" s="96" t="s">
        <v>105</v>
      </c>
      <c r="L211" s="206" t="s">
        <v>28</v>
      </c>
      <c r="M211" s="36" t="s">
        <v>35</v>
      </c>
      <c r="N211" s="36" t="s">
        <v>172</v>
      </c>
      <c r="O211" s="36" t="s">
        <v>37</v>
      </c>
      <c r="P211" s="96" t="s">
        <v>38</v>
      </c>
      <c r="Q211" s="124" t="s">
        <v>129</v>
      </c>
      <c r="R211" s="4"/>
      <c r="S211" s="4"/>
    </row>
    <row r="212" spans="1:19" ht="16.5" thickBot="1">
      <c r="A212" s="156" t="s">
        <v>28</v>
      </c>
      <c r="B212" s="157" t="s">
        <v>77</v>
      </c>
      <c r="C212" s="157" t="s">
        <v>28</v>
      </c>
      <c r="D212" s="157" t="s">
        <v>162</v>
      </c>
      <c r="E212" s="269" t="s">
        <v>31</v>
      </c>
      <c r="F212" s="269"/>
      <c r="G212" s="270"/>
      <c r="H212" s="78">
        <f>SUM(H213:H214)</f>
        <v>0</v>
      </c>
      <c r="I212" s="79">
        <f>SUM(I213:I214)</f>
        <v>0</v>
      </c>
      <c r="J212" s="105">
        <f>SUM(J213:J214)</f>
        <v>0</v>
      </c>
      <c r="K212" s="157" t="s">
        <v>28</v>
      </c>
      <c r="L212" s="157" t="s">
        <v>28</v>
      </c>
      <c r="M212" s="158" t="s">
        <v>28</v>
      </c>
      <c r="N212" s="158" t="s">
        <v>28</v>
      </c>
      <c r="O212" s="158" t="s">
        <v>28</v>
      </c>
      <c r="P212" s="157" t="s">
        <v>28</v>
      </c>
      <c r="Q212" s="235" t="s">
        <v>28</v>
      </c>
      <c r="R212" s="81"/>
      <c r="S212" s="82"/>
    </row>
    <row r="213" spans="1:19" hidden="1">
      <c r="A213" s="166"/>
      <c r="B213" s="83"/>
      <c r="C213" s="83"/>
      <c r="D213" s="83"/>
      <c r="E213" s="136"/>
      <c r="F213" s="135"/>
      <c r="G213" s="137"/>
      <c r="H213" s="176"/>
      <c r="I213" s="139"/>
      <c r="J213" s="140"/>
      <c r="K213" s="83"/>
      <c r="L213" s="83"/>
      <c r="M213" s="21"/>
      <c r="N213" s="21"/>
      <c r="O213" s="21"/>
      <c r="P213" s="83"/>
      <c r="Q213" s="108"/>
      <c r="R213" s="4"/>
      <c r="S213" s="4"/>
    </row>
    <row r="214" spans="1:19" ht="15.75" hidden="1" thickBot="1">
      <c r="A214" s="178"/>
      <c r="B214" s="96"/>
      <c r="C214" s="96"/>
      <c r="D214" s="96"/>
      <c r="E214" s="179"/>
      <c r="F214" s="171"/>
      <c r="G214" s="214"/>
      <c r="H214" s="181"/>
      <c r="I214" s="215"/>
      <c r="J214" s="182"/>
      <c r="K214" s="96"/>
      <c r="L214" s="96"/>
      <c r="M214" s="36"/>
      <c r="N214" s="5"/>
      <c r="O214" s="5"/>
      <c r="P214" s="96"/>
      <c r="Q214" s="124"/>
      <c r="R214" s="4"/>
      <c r="S214" s="4"/>
    </row>
    <row r="215" spans="1:19" ht="19.5" thickBot="1">
      <c r="A215" s="282" t="s">
        <v>173</v>
      </c>
      <c r="B215" s="283"/>
      <c r="C215" s="283"/>
      <c r="D215" s="283"/>
      <c r="E215" s="283"/>
      <c r="F215" s="283"/>
      <c r="G215" s="284"/>
      <c r="H215" s="216">
        <f>H190+H197+H200+H207+H212</f>
        <v>77.900000000000006</v>
      </c>
      <c r="I215" s="217">
        <f>I190+I197+I200+I207+I212</f>
        <v>2661</v>
      </c>
      <c r="J215" s="217">
        <f>J190+J197+J200+J207+J212</f>
        <v>1969</v>
      </c>
      <c r="K215" s="185" t="s">
        <v>28</v>
      </c>
      <c r="L215" s="185" t="s">
        <v>28</v>
      </c>
      <c r="M215" s="186" t="s">
        <v>28</v>
      </c>
      <c r="N215" s="186" t="s">
        <v>28</v>
      </c>
      <c r="O215" s="186" t="s">
        <v>28</v>
      </c>
      <c r="P215" s="185" t="s">
        <v>28</v>
      </c>
      <c r="Q215" s="237" t="s">
        <v>28</v>
      </c>
      <c r="R215" s="154"/>
      <c r="S215" s="155"/>
    </row>
    <row r="216" spans="1:19" ht="19.5" thickBot="1">
      <c r="A216" s="294" t="s">
        <v>174</v>
      </c>
      <c r="B216" s="295"/>
      <c r="C216" s="295"/>
      <c r="D216" s="295"/>
      <c r="E216" s="295"/>
      <c r="F216" s="295"/>
      <c r="G216" s="295"/>
      <c r="H216" s="218">
        <f>H124+H163+H189+H215</f>
        <v>314.60000000000002</v>
      </c>
      <c r="I216" s="219">
        <f>I124+I163+I189+I215</f>
        <v>4601</v>
      </c>
      <c r="J216" s="219">
        <f>J124+J163+J189+J215</f>
        <v>3238</v>
      </c>
      <c r="K216" s="220" t="s">
        <v>28</v>
      </c>
      <c r="L216" s="220" t="s">
        <v>28</v>
      </c>
      <c r="M216" s="221" t="s">
        <v>28</v>
      </c>
      <c r="N216" s="221" t="s">
        <v>28</v>
      </c>
      <c r="O216" s="221" t="s">
        <v>28</v>
      </c>
      <c r="P216" s="220" t="s">
        <v>28</v>
      </c>
      <c r="Q216" s="238" t="s">
        <v>28</v>
      </c>
      <c r="R216" s="222"/>
      <c r="S216" s="223"/>
    </row>
    <row r="217" spans="1:19" ht="19.5" thickBot="1">
      <c r="A217" s="287" t="s">
        <v>175</v>
      </c>
      <c r="B217" s="288"/>
      <c r="C217" s="288"/>
      <c r="D217" s="288"/>
      <c r="E217" s="288"/>
      <c r="F217" s="288"/>
      <c r="G217" s="288"/>
      <c r="H217" s="224">
        <f>H35+H216</f>
        <v>356.6</v>
      </c>
      <c r="I217" s="225">
        <f>I35+I216</f>
        <v>18182</v>
      </c>
      <c r="J217" s="225">
        <f>J35+J216</f>
        <v>15137</v>
      </c>
      <c r="K217" s="226" t="s">
        <v>28</v>
      </c>
      <c r="L217" s="226" t="s">
        <v>28</v>
      </c>
      <c r="M217" s="227" t="s">
        <v>28</v>
      </c>
      <c r="N217" s="227" t="s">
        <v>28</v>
      </c>
      <c r="O217" s="227" t="s">
        <v>28</v>
      </c>
      <c r="P217" s="226" t="s">
        <v>28</v>
      </c>
      <c r="Q217" s="239" t="s">
        <v>28</v>
      </c>
      <c r="R217" s="222"/>
      <c r="S217" s="223"/>
    </row>
    <row r="218" spans="1:19">
      <c r="A218" s="228"/>
      <c r="B218" s="228"/>
      <c r="C218" s="229"/>
      <c r="D218" s="229"/>
      <c r="E218" s="229"/>
      <c r="F218" s="228"/>
      <c r="G218" s="230"/>
      <c r="H218" s="229"/>
      <c r="I218" s="229"/>
      <c r="J218" s="229"/>
      <c r="K218" s="228"/>
      <c r="L218" s="228"/>
      <c r="M218" s="230"/>
      <c r="N218" s="230"/>
      <c r="O218" s="230"/>
      <c r="P218" s="228"/>
      <c r="Q218" s="240"/>
      <c r="R218" s="228"/>
      <c r="S218" s="228"/>
    </row>
    <row r="219" spans="1:19" ht="18.75">
      <c r="A219" s="276" t="s">
        <v>176</v>
      </c>
      <c r="B219" s="276"/>
      <c r="C219" s="276"/>
      <c r="D219" s="276"/>
      <c r="E219" s="276"/>
      <c r="F219" s="276"/>
      <c r="G219" s="276"/>
      <c r="H219" s="276"/>
      <c r="I219" s="276"/>
      <c r="J219" s="276"/>
      <c r="K219" s="276"/>
      <c r="L219" s="276"/>
      <c r="M219" s="276"/>
      <c r="N219" s="276"/>
      <c r="O219" s="276"/>
      <c r="P219" s="276"/>
      <c r="Q219" s="276"/>
      <c r="R219" s="228"/>
      <c r="S219" s="228"/>
    </row>
    <row r="220" spans="1:19">
      <c r="A220" s="228"/>
      <c r="B220" s="228"/>
      <c r="C220" s="228"/>
      <c r="D220" s="228"/>
      <c r="E220" s="228"/>
      <c r="F220" s="228"/>
      <c r="G220" s="230"/>
      <c r="H220" s="228"/>
      <c r="I220" s="228"/>
      <c r="J220" s="228"/>
      <c r="K220" s="228"/>
      <c r="L220" s="228"/>
      <c r="M220" s="230"/>
      <c r="N220" s="230"/>
      <c r="O220" s="230"/>
      <c r="P220" s="228"/>
      <c r="Q220" s="240"/>
      <c r="R220" s="228"/>
      <c r="S220" s="228"/>
    </row>
    <row r="221" spans="1:19">
      <c r="A221" s="228"/>
      <c r="B221" s="228"/>
      <c r="C221" s="229"/>
      <c r="D221" s="229"/>
      <c r="E221" s="229"/>
      <c r="F221" s="228"/>
      <c r="G221" s="230"/>
      <c r="H221" s="229"/>
      <c r="I221" s="229"/>
      <c r="J221" s="229"/>
      <c r="K221" s="228"/>
      <c r="L221" s="228"/>
      <c r="M221" s="230"/>
      <c r="N221" s="230"/>
      <c r="O221" s="230"/>
      <c r="P221" s="228"/>
      <c r="Q221" s="240"/>
      <c r="R221" s="228"/>
      <c r="S221" s="228"/>
    </row>
  </sheetData>
  <mergeCells count="52">
    <mergeCell ref="A1:S1"/>
    <mergeCell ref="A2:S2"/>
    <mergeCell ref="A4:A5"/>
    <mergeCell ref="B4:B5"/>
    <mergeCell ref="C4:C5"/>
    <mergeCell ref="D4:D5"/>
    <mergeCell ref="E4:E5"/>
    <mergeCell ref="F4:F5"/>
    <mergeCell ref="G4:G5"/>
    <mergeCell ref="S4:S5"/>
    <mergeCell ref="E17:G17"/>
    <mergeCell ref="P4:Q4"/>
    <mergeCell ref="R4:R5"/>
    <mergeCell ref="K4:L4"/>
    <mergeCell ref="A3:S3"/>
    <mergeCell ref="M4:O4"/>
    <mergeCell ref="A7:S7"/>
    <mergeCell ref="E8:G8"/>
    <mergeCell ref="E53:G53"/>
    <mergeCell ref="E25:G25"/>
    <mergeCell ref="H4:H5"/>
    <mergeCell ref="I4:J4"/>
    <mergeCell ref="E31:G31"/>
    <mergeCell ref="A35:G35"/>
    <mergeCell ref="A36:S36"/>
    <mergeCell ref="E37:G37"/>
    <mergeCell ref="E46:G46"/>
    <mergeCell ref="E12:G12"/>
    <mergeCell ref="A217:G217"/>
    <mergeCell ref="A219:Q219"/>
    <mergeCell ref="E182:G182"/>
    <mergeCell ref="E185:G185"/>
    <mergeCell ref="A189:G189"/>
    <mergeCell ref="E190:G190"/>
    <mergeCell ref="E197:G197"/>
    <mergeCell ref="E200:G200"/>
    <mergeCell ref="E207:G207"/>
    <mergeCell ref="E212:G212"/>
    <mergeCell ref="E90:G90"/>
    <mergeCell ref="E116:G116"/>
    <mergeCell ref="A124:G124"/>
    <mergeCell ref="E125:G125"/>
    <mergeCell ref="E130:G130"/>
    <mergeCell ref="E147:G147"/>
    <mergeCell ref="A163:G163"/>
    <mergeCell ref="E164:G164"/>
    <mergeCell ref="E170:G170"/>
    <mergeCell ref="E136:G136"/>
    <mergeCell ref="A215:G215"/>
    <mergeCell ref="A216:G216"/>
    <mergeCell ref="E176:G176"/>
    <mergeCell ref="E157:G157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Листопад 21 </vt:lpstr>
      <vt:lpstr>Вересень 21</vt:lpstr>
      <vt:lpstr>Серпень 21 </vt:lpstr>
      <vt:lpstr>Липень 21</vt:lpstr>
      <vt:lpstr>Червень 21 </vt:lpstr>
      <vt:lpstr>Квітень 21 </vt:lpstr>
      <vt:lpstr>лютий 21 </vt:lpstr>
      <vt:lpstr>Березень 21</vt:lpstr>
      <vt:lpstr>Січень 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2021-11-16T12:19:24Z</dcterms:modified>
</cp:coreProperties>
</file>